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75" windowWidth="19440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38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D21" i="1" l="1"/>
  <c r="I21" i="1"/>
  <c r="I22" i="1"/>
  <c r="D22" i="1"/>
  <c r="D20" i="1"/>
  <c r="I19" i="1"/>
  <c r="D19" i="1"/>
  <c r="B21" i="1" l="1"/>
  <c r="C21" i="1" s="1"/>
  <c r="B22" i="1"/>
  <c r="C22" i="1" s="1"/>
  <c r="B20" i="1"/>
  <c r="C20" i="1" s="1"/>
  <c r="B19" i="1"/>
  <c r="C19" i="1" s="1"/>
  <c r="I18" i="1" l="1"/>
  <c r="D18" i="1"/>
  <c r="U8" i="1"/>
  <c r="U9" i="1"/>
  <c r="U10" i="1"/>
  <c r="U12" i="1"/>
  <c r="R9" i="1"/>
  <c r="I8" i="1"/>
  <c r="I9" i="1"/>
  <c r="I10" i="1"/>
  <c r="I11" i="1"/>
  <c r="I12" i="1"/>
  <c r="I13" i="1"/>
  <c r="I14" i="1"/>
  <c r="I15" i="1"/>
  <c r="I16" i="1"/>
  <c r="I17" i="1"/>
  <c r="D8" i="1"/>
  <c r="D9" i="1"/>
  <c r="D10" i="1"/>
  <c r="D11" i="1"/>
  <c r="D12" i="1"/>
  <c r="D13" i="1"/>
  <c r="D14" i="1"/>
  <c r="D15" i="1"/>
  <c r="D16" i="1"/>
  <c r="D17" i="1"/>
  <c r="B13" i="1" l="1"/>
  <c r="C13" i="1" s="1"/>
  <c r="B10" i="1"/>
  <c r="C10" i="1" s="1"/>
  <c r="B9" i="1"/>
  <c r="C9" i="1" s="1"/>
  <c r="B14" i="1"/>
  <c r="C14" i="1" s="1"/>
  <c r="B17" i="1"/>
  <c r="C17" i="1" s="1"/>
  <c r="B12" i="1"/>
  <c r="C12" i="1" s="1"/>
  <c r="B18" i="1"/>
  <c r="C18" i="1" s="1"/>
  <c r="B16" i="1"/>
  <c r="C16" i="1" s="1"/>
  <c r="B8" i="1"/>
  <c r="C8" i="1" s="1"/>
  <c r="B15" i="1"/>
  <c r="C15" i="1" s="1"/>
  <c r="B11" i="1"/>
  <c r="C11" i="1" s="1"/>
</calcChain>
</file>

<file path=xl/sharedStrings.xml><?xml version="1.0" encoding="utf-8"?>
<sst xmlns="http://schemas.openxmlformats.org/spreadsheetml/2006/main" count="224" uniqueCount="67">
  <si>
    <t>Аудирование</t>
  </si>
  <si>
    <t>Чтение</t>
  </si>
  <si>
    <t>Практическое использование языкового материала</t>
  </si>
  <si>
    <t>Письмо</t>
  </si>
  <si>
    <t>Говорение</t>
  </si>
  <si>
    <t>Тестовые задания A1-A7 (макс. 7)</t>
  </si>
  <si>
    <t>Тестовые задания A8-A13 (макс. 6)</t>
  </si>
  <si>
    <t>Тестовые задания B1-B6 (макс. 6)</t>
  </si>
  <si>
    <t>Тестовые задания A14-A19 (макс. 6)</t>
  </si>
  <si>
    <t>Тестовые задания A1-A6 (макс. 6)</t>
  </si>
  <si>
    <t>Тестовые задания B1-B5 (макс. 5)</t>
  </si>
  <si>
    <t>Тестовые задания A7-A12 (макс. 6)</t>
  </si>
  <si>
    <t>Тестовые задания B6-B12 (макс. 7)</t>
  </si>
  <si>
    <t>Тестовые задания A1-A8 (макс. 8)</t>
  </si>
  <si>
    <t>Тестовые задания B7-B16 (макс. 10)</t>
  </si>
  <si>
    <t>Тестовое задание C1 (макс. 20)</t>
  </si>
  <si>
    <t>Тестовое задание C2 (макс. 20)</t>
  </si>
  <si>
    <t>Тестовое задание C3/C4 (макс. 25)</t>
  </si>
  <si>
    <t>Балл за весь тест (макс. 138)</t>
  </si>
  <si>
    <t>Итоговый балл</t>
  </si>
  <si>
    <t>Балл по разделу (макс. 25)</t>
  </si>
  <si>
    <t xml:space="preserve">Балл по разделу (макс. 24) </t>
  </si>
  <si>
    <t>Балл по разделу (макс. 24)</t>
  </si>
  <si>
    <t xml:space="preserve">Балл по разделу (макс. 40) </t>
  </si>
  <si>
    <t xml:space="preserve">Балл по разделу (макс. 25) </t>
  </si>
  <si>
    <t>Ф.И.О. обучающегося</t>
  </si>
  <si>
    <t>Аттестационное испытание. Май 2014 (повторное тестирование)</t>
  </si>
  <si>
    <t>Ведомость результатов. Тест 1 сертификационного уровня траектория 2</t>
  </si>
  <si>
    <t>Бондарь Майя Юрьевна</t>
  </si>
  <si>
    <t>Григорьева Анна Андреевна</t>
  </si>
  <si>
    <t xml:space="preserve">Елисеев Глеб Михайлович </t>
  </si>
  <si>
    <t xml:space="preserve">Келле Вероника Айваровна </t>
  </si>
  <si>
    <t>Кифаришина Ксения Олеговна</t>
  </si>
  <si>
    <t>Ковшова Кристина Владимировна</t>
  </si>
  <si>
    <t>Козак Елена Владимировна</t>
  </si>
  <si>
    <t>Корнилова Александра Владимировна</t>
  </si>
  <si>
    <t>Кособукина Анастасия Сергеевна</t>
  </si>
  <si>
    <t>Курносова Светлана Сергеевна</t>
  </si>
  <si>
    <t>Кучинская Татьяна Сергеевна</t>
  </si>
  <si>
    <t>Лобжанидзе Валерия Валерьевна</t>
  </si>
  <si>
    <t xml:space="preserve">Мишина Татьяна Юрьевна </t>
  </si>
  <si>
    <t>Мошина Мария Михайловна</t>
  </si>
  <si>
    <t>Нащинец Марина Васильевна</t>
  </si>
  <si>
    <t xml:space="preserve">Подплетько Каролина Викторовна   </t>
  </si>
  <si>
    <t xml:space="preserve">Пучко Анастасия Игоревна </t>
  </si>
  <si>
    <t>Ф.И.О.</t>
  </si>
  <si>
    <t>Экзаменатор УЧ</t>
  </si>
  <si>
    <t>Экзаменатор ПЧ</t>
  </si>
  <si>
    <t>Эксперт УЧ</t>
  </si>
  <si>
    <t>Эксперт ПЧ</t>
  </si>
  <si>
    <t>Ответственный преподаватель</t>
  </si>
  <si>
    <t>Калимова О.С.</t>
  </si>
  <si>
    <t xml:space="preserve">Ахмадулаева   Ш.А. , Абрамова  Е.В. , Длугач      А.В.,   Лабузова   Т.И. ,  Бугреева    Е.А.  ,    Голубев    В.Ю. , Тенева        Е.В.                                                                                                                                       </t>
  </si>
  <si>
    <t>Лабузова  Т.И., Ахмадулаева   Ш.А, Длугач  А.В., Чиж Р.Н., Тимофеева В.К.</t>
  </si>
  <si>
    <t>Длугач А.В., Лабузова  Т.И., Ахмадулаева Ш.А., Тимофеева В.К., Чиж Р.Н.</t>
  </si>
  <si>
    <t xml:space="preserve">Чистякова Н.А. ,Ахмадулаева   Ш.А. , Абрамова  Е.В. , Длугач      А.В.,   Лабузова   Т.И. ,  Бугреева    Е.А.  ,    Голубев    В.Ю. , Тенева   Е.В.    </t>
  </si>
  <si>
    <t>Тихонова Евгения Андреевна</t>
  </si>
  <si>
    <t>Тихонова Екатерина Васильевна</t>
  </si>
  <si>
    <t>Фиронов Юрий Александрович</t>
  </si>
  <si>
    <t>Щеблыкина Лилия Олеговна</t>
  </si>
  <si>
    <t>неявка</t>
  </si>
  <si>
    <t>Направления обучения: журналистика 310300 (очно-заочное</t>
  </si>
  <si>
    <t xml:space="preserve">Даты проведения тестирования:  19. 05.2014,  23.05.2014, </t>
  </si>
  <si>
    <t>Аттестационное испытание. Май 2014 неявка (повторное тестирование)</t>
  </si>
  <si>
    <t>Направления обучения: журналистика 310300 (очно-заочное)</t>
  </si>
  <si>
    <t>ОТЧИСЛЕНА</t>
  </si>
  <si>
    <t>Фламбаум Елена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</si>
</sst>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"/>
      <color indexed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Dashed">
        <color indexed="8"/>
      </top>
      <bottom style="mediumDashed">
        <color indexed="8"/>
      </bottom>
      <diagonal/>
    </border>
    <border>
      <left/>
      <right style="mediumDashed">
        <color indexed="8"/>
      </right>
      <top style="mediumDashed">
        <color indexed="8"/>
      </top>
      <bottom style="mediumDashed">
        <color indexed="8"/>
      </bottom>
      <diagonal/>
    </border>
    <border>
      <left style="mediumDashed">
        <color indexed="8"/>
      </left>
      <right/>
      <top style="mediumDashed">
        <color indexed="8"/>
      </top>
      <bottom style="mediumDashed">
        <color indexed="8"/>
      </bottom>
      <diagonal/>
    </border>
    <border>
      <left/>
      <right style="thin">
        <color indexed="64"/>
      </right>
      <top style="mediumDashed">
        <color indexed="8"/>
      </top>
      <bottom style="mediumDashed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Dashed">
        <color indexed="8"/>
      </right>
      <top/>
      <bottom style="mediumDashed">
        <color indexed="8"/>
      </bottom>
      <diagonal/>
    </border>
    <border>
      <left style="mediumDashed">
        <color indexed="8"/>
      </left>
      <right style="thin">
        <color indexed="64"/>
      </right>
      <top style="mediumDashed">
        <color indexed="8"/>
      </top>
      <bottom style="mediumDashed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6" fillId="0" borderId="14" xfId="0" applyFont="1" applyBorder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Главная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="85" zoomScaleNormal="85" workbookViewId="0">
      <selection activeCell="C36" sqref="C36"/>
    </sheetView>
  </sheetViews>
  <sheetFormatPr defaultRowHeight="15" x14ac:dyDescent="0.25"/>
  <cols>
    <col min="1" max="1" width="44.85546875" customWidth="1"/>
    <col min="4" max="12" width="9.140625" customWidth="1"/>
    <col min="13" max="19" width="10.5703125" customWidth="1"/>
    <col min="20" max="22" width="9.140625" customWidth="1"/>
  </cols>
  <sheetData>
    <row r="1" spans="1:24" ht="18.75" x14ac:dyDescent="0.2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.75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" customHeight="1" x14ac:dyDescent="0.25">
      <c r="A4" s="32" t="s">
        <v>61</v>
      </c>
      <c r="B4" s="32"/>
      <c r="C4" s="32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6.25" customHeight="1" thickBot="1" x14ac:dyDescent="0.3">
      <c r="A5" s="34" t="s">
        <v>62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ht="15.75" thickBot="1" x14ac:dyDescent="0.3">
      <c r="A6" s="36" t="s">
        <v>25</v>
      </c>
      <c r="B6" s="38" t="s">
        <v>18</v>
      </c>
      <c r="C6" s="40" t="s">
        <v>19</v>
      </c>
      <c r="D6" s="27" t="s">
        <v>0</v>
      </c>
      <c r="E6" s="27"/>
      <c r="F6" s="27"/>
      <c r="G6" s="27"/>
      <c r="H6" s="28"/>
      <c r="I6" s="26" t="s">
        <v>1</v>
      </c>
      <c r="J6" s="27"/>
      <c r="K6" s="27"/>
      <c r="L6" s="27"/>
      <c r="M6" s="28"/>
      <c r="N6" s="26" t="s">
        <v>2</v>
      </c>
      <c r="O6" s="27"/>
      <c r="P6" s="27"/>
      <c r="Q6" s="28"/>
      <c r="R6" s="26" t="s">
        <v>3</v>
      </c>
      <c r="S6" s="27"/>
      <c r="T6" s="28"/>
      <c r="U6" s="26" t="s">
        <v>4</v>
      </c>
      <c r="V6" s="42"/>
    </row>
    <row r="7" spans="1:24" ht="45.75" thickBot="1" x14ac:dyDescent="0.3">
      <c r="A7" s="37"/>
      <c r="B7" s="39"/>
      <c r="C7" s="41"/>
      <c r="D7" s="2" t="s">
        <v>20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21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22</v>
      </c>
      <c r="O7" s="2" t="s">
        <v>13</v>
      </c>
      <c r="P7" s="2" t="s">
        <v>7</v>
      </c>
      <c r="Q7" s="4" t="s">
        <v>14</v>
      </c>
      <c r="R7" s="2" t="s">
        <v>23</v>
      </c>
      <c r="S7" s="2" t="s">
        <v>15</v>
      </c>
      <c r="T7" s="2" t="s">
        <v>16</v>
      </c>
      <c r="U7" s="3" t="s">
        <v>24</v>
      </c>
      <c r="V7" s="4" t="s">
        <v>17</v>
      </c>
    </row>
    <row r="8" spans="1:24" ht="16.5" thickBot="1" x14ac:dyDescent="0.3">
      <c r="A8" s="14" t="s">
        <v>28</v>
      </c>
      <c r="B8" s="5">
        <f t="shared" ref="B8:B17" si="0">SUM(D8,I8,N8,R8,U8)</f>
        <v>33</v>
      </c>
      <c r="C8" s="6">
        <f t="shared" ref="C8:C17" si="1">B8*100/138</f>
        <v>23.913043478260871</v>
      </c>
      <c r="D8" s="7">
        <f t="shared" ref="D8:D17" si="2">SUM(E8,F8,G8,H8)</f>
        <v>6</v>
      </c>
      <c r="E8" s="10">
        <v>0</v>
      </c>
      <c r="F8" s="10">
        <v>2</v>
      </c>
      <c r="G8" s="10">
        <v>2</v>
      </c>
      <c r="H8" s="10">
        <v>2</v>
      </c>
      <c r="I8" s="7">
        <f t="shared" ref="I8:I17" si="3">SUM(J8,K8,L8,M8)</f>
        <v>5</v>
      </c>
      <c r="J8" s="10">
        <v>2</v>
      </c>
      <c r="K8" s="10">
        <v>1</v>
      </c>
      <c r="L8" s="10">
        <v>2</v>
      </c>
      <c r="M8" s="10">
        <v>0</v>
      </c>
      <c r="N8" s="21">
        <f t="shared" ref="N8" si="4">SUM(Q8,P8,O8)</f>
        <v>3</v>
      </c>
      <c r="O8" s="10">
        <v>1</v>
      </c>
      <c r="P8" s="10">
        <v>2</v>
      </c>
      <c r="Q8" s="8">
        <v>0</v>
      </c>
      <c r="R8" s="21">
        <f t="shared" ref="R8:R22" si="5">SUM(S8,T8)</f>
        <v>11</v>
      </c>
      <c r="S8" s="10">
        <v>4</v>
      </c>
      <c r="T8" s="10">
        <v>7</v>
      </c>
      <c r="U8" s="9">
        <f t="shared" ref="U8:U12" si="6">V8</f>
        <v>8</v>
      </c>
      <c r="V8" s="8">
        <v>8</v>
      </c>
    </row>
    <row r="9" spans="1:24" ht="16.5" thickBot="1" x14ac:dyDescent="0.3">
      <c r="A9" s="14" t="s">
        <v>29</v>
      </c>
      <c r="B9" s="5">
        <f t="shared" si="0"/>
        <v>29</v>
      </c>
      <c r="C9" s="6">
        <f t="shared" si="1"/>
        <v>21.014492753623188</v>
      </c>
      <c r="D9" s="7">
        <f t="shared" si="2"/>
        <v>6</v>
      </c>
      <c r="E9" s="10">
        <v>3</v>
      </c>
      <c r="F9" s="10">
        <v>2</v>
      </c>
      <c r="G9" s="10">
        <v>0</v>
      </c>
      <c r="H9" s="10">
        <v>1</v>
      </c>
      <c r="I9" s="7">
        <f t="shared" si="3"/>
        <v>17</v>
      </c>
      <c r="J9" s="10">
        <v>6</v>
      </c>
      <c r="K9" s="10">
        <v>2</v>
      </c>
      <c r="L9" s="10">
        <v>4</v>
      </c>
      <c r="M9" s="10">
        <v>5</v>
      </c>
      <c r="N9" s="21">
        <f t="shared" ref="N9:N22" si="7">SUM(Q9,P9,O9)</f>
        <v>2</v>
      </c>
      <c r="O9" s="10">
        <v>2</v>
      </c>
      <c r="P9" s="10">
        <v>0</v>
      </c>
      <c r="Q9" s="8">
        <v>0</v>
      </c>
      <c r="R9" s="7">
        <f t="shared" ref="R9:R12" si="8">SUM(S9,T9)</f>
        <v>0</v>
      </c>
      <c r="S9" s="10">
        <v>0</v>
      </c>
      <c r="T9" s="10">
        <v>0</v>
      </c>
      <c r="U9" s="9">
        <f t="shared" si="6"/>
        <v>4</v>
      </c>
      <c r="V9" s="8">
        <v>4</v>
      </c>
    </row>
    <row r="10" spans="1:24" ht="16.5" thickBot="1" x14ac:dyDescent="0.3">
      <c r="A10" s="14" t="s">
        <v>30</v>
      </c>
      <c r="B10" s="5">
        <f t="shared" si="0"/>
        <v>67</v>
      </c>
      <c r="C10" s="6">
        <f t="shared" si="1"/>
        <v>48.550724637681157</v>
      </c>
      <c r="D10" s="7">
        <f t="shared" si="2"/>
        <v>15</v>
      </c>
      <c r="E10" s="10">
        <v>5</v>
      </c>
      <c r="F10" s="10">
        <v>3</v>
      </c>
      <c r="G10" s="10">
        <v>3</v>
      </c>
      <c r="H10" s="10">
        <v>4</v>
      </c>
      <c r="I10" s="7">
        <f t="shared" si="3"/>
        <v>15</v>
      </c>
      <c r="J10" s="10">
        <v>4</v>
      </c>
      <c r="K10" s="10">
        <v>5</v>
      </c>
      <c r="L10" s="10">
        <v>2</v>
      </c>
      <c r="M10" s="10">
        <v>4</v>
      </c>
      <c r="N10" s="21">
        <f t="shared" si="7"/>
        <v>4</v>
      </c>
      <c r="O10" s="10">
        <v>1</v>
      </c>
      <c r="P10" s="10">
        <v>2</v>
      </c>
      <c r="Q10" s="8">
        <v>1</v>
      </c>
      <c r="R10" s="21">
        <f t="shared" si="5"/>
        <v>13</v>
      </c>
      <c r="S10" s="10">
        <v>7</v>
      </c>
      <c r="T10" s="10">
        <v>6</v>
      </c>
      <c r="U10" s="9">
        <f t="shared" si="6"/>
        <v>20</v>
      </c>
      <c r="V10" s="8">
        <v>20</v>
      </c>
    </row>
    <row r="11" spans="1:24" ht="16.5" thickBot="1" x14ac:dyDescent="0.3">
      <c r="A11" s="14" t="s">
        <v>32</v>
      </c>
      <c r="B11" s="5">
        <f t="shared" si="0"/>
        <v>25</v>
      </c>
      <c r="C11" s="6">
        <f t="shared" si="1"/>
        <v>18.115942028985508</v>
      </c>
      <c r="D11" s="7">
        <f t="shared" si="2"/>
        <v>12</v>
      </c>
      <c r="E11" s="10">
        <v>4</v>
      </c>
      <c r="F11" s="10">
        <v>4</v>
      </c>
      <c r="G11" s="10">
        <v>0</v>
      </c>
      <c r="H11" s="10">
        <v>4</v>
      </c>
      <c r="I11" s="7">
        <f t="shared" si="3"/>
        <v>9</v>
      </c>
      <c r="J11" s="10">
        <v>3</v>
      </c>
      <c r="K11" s="10">
        <v>3</v>
      </c>
      <c r="L11" s="10">
        <v>3</v>
      </c>
      <c r="M11" s="10">
        <v>0</v>
      </c>
      <c r="N11" s="21">
        <f t="shared" si="7"/>
        <v>4</v>
      </c>
      <c r="O11" s="10">
        <v>2</v>
      </c>
      <c r="P11" s="10">
        <v>2</v>
      </c>
      <c r="Q11" s="8">
        <v>0</v>
      </c>
      <c r="R11" s="21">
        <f t="shared" si="5"/>
        <v>0</v>
      </c>
      <c r="S11" s="10">
        <v>0</v>
      </c>
      <c r="T11" s="10">
        <v>0</v>
      </c>
      <c r="U11" s="20" t="s">
        <v>60</v>
      </c>
      <c r="V11" s="8" t="s">
        <v>60</v>
      </c>
    </row>
    <row r="12" spans="1:24" ht="16.5" thickBot="1" x14ac:dyDescent="0.3">
      <c r="A12" s="14" t="s">
        <v>33</v>
      </c>
      <c r="B12" s="5">
        <f t="shared" si="0"/>
        <v>49</v>
      </c>
      <c r="C12" s="6">
        <f t="shared" si="1"/>
        <v>35.507246376811594</v>
      </c>
      <c r="D12" s="7">
        <f t="shared" si="2"/>
        <v>8</v>
      </c>
      <c r="E12" s="10">
        <v>3</v>
      </c>
      <c r="F12" s="10">
        <v>2</v>
      </c>
      <c r="G12" s="10">
        <v>1</v>
      </c>
      <c r="H12" s="10">
        <v>2</v>
      </c>
      <c r="I12" s="7">
        <f t="shared" si="3"/>
        <v>7</v>
      </c>
      <c r="J12" s="10">
        <v>2</v>
      </c>
      <c r="K12" s="10">
        <v>3</v>
      </c>
      <c r="L12" s="10">
        <v>2</v>
      </c>
      <c r="M12" s="10">
        <v>0</v>
      </c>
      <c r="N12" s="21">
        <f t="shared" si="7"/>
        <v>5</v>
      </c>
      <c r="O12" s="10">
        <v>2</v>
      </c>
      <c r="P12" s="10">
        <v>3</v>
      </c>
      <c r="Q12" s="8">
        <v>0</v>
      </c>
      <c r="R12" s="21">
        <f t="shared" si="8"/>
        <v>16</v>
      </c>
      <c r="S12" s="10">
        <v>8</v>
      </c>
      <c r="T12" s="10">
        <v>8</v>
      </c>
      <c r="U12" s="9">
        <f t="shared" si="6"/>
        <v>13</v>
      </c>
      <c r="V12" s="8">
        <v>13</v>
      </c>
    </row>
    <row r="13" spans="1:24" ht="16.5" thickBot="1" x14ac:dyDescent="0.3">
      <c r="A13" s="14" t="s">
        <v>34</v>
      </c>
      <c r="B13" s="5">
        <f t="shared" si="0"/>
        <v>65</v>
      </c>
      <c r="C13" s="6">
        <f t="shared" si="1"/>
        <v>47.10144927536232</v>
      </c>
      <c r="D13" s="7">
        <f t="shared" si="2"/>
        <v>13</v>
      </c>
      <c r="E13" s="10">
        <v>4</v>
      </c>
      <c r="F13" s="10">
        <v>3</v>
      </c>
      <c r="G13" s="10">
        <v>2</v>
      </c>
      <c r="H13" s="10">
        <v>4</v>
      </c>
      <c r="I13" s="7">
        <f t="shared" si="3"/>
        <v>10</v>
      </c>
      <c r="J13" s="10">
        <v>3</v>
      </c>
      <c r="K13" s="10">
        <v>4</v>
      </c>
      <c r="L13" s="10">
        <v>1</v>
      </c>
      <c r="M13" s="10">
        <v>2</v>
      </c>
      <c r="N13" s="21">
        <f t="shared" si="7"/>
        <v>5</v>
      </c>
      <c r="O13" s="10">
        <v>0</v>
      </c>
      <c r="P13" s="10">
        <v>2</v>
      </c>
      <c r="Q13" s="8">
        <v>3</v>
      </c>
      <c r="R13" s="21">
        <f t="shared" si="5"/>
        <v>21</v>
      </c>
      <c r="S13" s="10">
        <v>9</v>
      </c>
      <c r="T13" s="10">
        <v>12</v>
      </c>
      <c r="U13" s="9">
        <v>16</v>
      </c>
      <c r="V13" s="8">
        <v>16</v>
      </c>
    </row>
    <row r="14" spans="1:24" ht="16.5" thickBot="1" x14ac:dyDescent="0.3">
      <c r="A14" s="14" t="s">
        <v>36</v>
      </c>
      <c r="B14" s="5">
        <f t="shared" si="0"/>
        <v>78</v>
      </c>
      <c r="C14" s="6">
        <f t="shared" si="1"/>
        <v>56.521739130434781</v>
      </c>
      <c r="D14" s="7">
        <f t="shared" si="2"/>
        <v>11</v>
      </c>
      <c r="E14" s="10">
        <v>3</v>
      </c>
      <c r="F14" s="10">
        <v>3</v>
      </c>
      <c r="G14" s="10">
        <v>2</v>
      </c>
      <c r="H14" s="10">
        <v>3</v>
      </c>
      <c r="I14" s="7">
        <f t="shared" si="3"/>
        <v>15</v>
      </c>
      <c r="J14" s="10">
        <v>5</v>
      </c>
      <c r="K14" s="10">
        <v>4</v>
      </c>
      <c r="L14" s="10">
        <v>4</v>
      </c>
      <c r="M14" s="10">
        <v>2</v>
      </c>
      <c r="N14" s="21">
        <f t="shared" si="7"/>
        <v>11</v>
      </c>
      <c r="O14" s="10">
        <v>5</v>
      </c>
      <c r="P14" s="10">
        <v>3</v>
      </c>
      <c r="Q14" s="8">
        <v>3</v>
      </c>
      <c r="R14" s="21">
        <f t="shared" si="5"/>
        <v>27</v>
      </c>
      <c r="S14" s="10">
        <v>16</v>
      </c>
      <c r="T14" s="10">
        <v>11</v>
      </c>
      <c r="U14" s="9">
        <v>14</v>
      </c>
      <c r="V14" s="8">
        <v>14</v>
      </c>
    </row>
    <row r="15" spans="1:24" ht="16.5" thickBot="1" x14ac:dyDescent="0.3">
      <c r="A15" s="14" t="s">
        <v>37</v>
      </c>
      <c r="B15" s="5">
        <f t="shared" si="0"/>
        <v>17</v>
      </c>
      <c r="C15" s="6">
        <f t="shared" si="1"/>
        <v>12.318840579710145</v>
      </c>
      <c r="D15" s="7">
        <f t="shared" si="2"/>
        <v>7</v>
      </c>
      <c r="E15" s="10">
        <v>3</v>
      </c>
      <c r="F15" s="10">
        <v>2</v>
      </c>
      <c r="G15" s="10">
        <v>1</v>
      </c>
      <c r="H15" s="10">
        <v>1</v>
      </c>
      <c r="I15" s="7">
        <f t="shared" si="3"/>
        <v>3</v>
      </c>
      <c r="J15" s="10">
        <v>2</v>
      </c>
      <c r="K15" s="10">
        <v>1</v>
      </c>
      <c r="L15" s="10">
        <v>0</v>
      </c>
      <c r="M15" s="10">
        <v>0</v>
      </c>
      <c r="N15" s="21">
        <f t="shared" si="7"/>
        <v>3</v>
      </c>
      <c r="O15" s="10">
        <v>3</v>
      </c>
      <c r="P15" s="10">
        <v>0</v>
      </c>
      <c r="Q15" s="8">
        <v>0</v>
      </c>
      <c r="R15" s="21">
        <f t="shared" si="5"/>
        <v>4</v>
      </c>
      <c r="S15" s="10">
        <v>0</v>
      </c>
      <c r="T15" s="10">
        <v>4</v>
      </c>
      <c r="U15" s="20" t="s">
        <v>60</v>
      </c>
      <c r="V15" s="8" t="s">
        <v>60</v>
      </c>
    </row>
    <row r="16" spans="1:24" ht="16.5" thickBot="1" x14ac:dyDescent="0.3">
      <c r="A16" s="14" t="s">
        <v>38</v>
      </c>
      <c r="B16" s="5">
        <f t="shared" si="0"/>
        <v>35</v>
      </c>
      <c r="C16" s="6">
        <f t="shared" si="1"/>
        <v>25.362318840579711</v>
      </c>
      <c r="D16" s="7">
        <f t="shared" si="2"/>
        <v>2</v>
      </c>
      <c r="E16" s="10">
        <v>1</v>
      </c>
      <c r="F16" s="10">
        <v>1</v>
      </c>
      <c r="G16" s="10">
        <v>0</v>
      </c>
      <c r="H16" s="10">
        <v>0</v>
      </c>
      <c r="I16" s="7">
        <f t="shared" si="3"/>
        <v>9</v>
      </c>
      <c r="J16" s="10">
        <v>5</v>
      </c>
      <c r="K16" s="10">
        <v>0</v>
      </c>
      <c r="L16" s="10">
        <v>2</v>
      </c>
      <c r="M16" s="10">
        <v>2</v>
      </c>
      <c r="N16" s="21">
        <f t="shared" si="7"/>
        <v>6</v>
      </c>
      <c r="O16" s="10">
        <v>1</v>
      </c>
      <c r="P16" s="10">
        <v>3</v>
      </c>
      <c r="Q16" s="8">
        <v>2</v>
      </c>
      <c r="R16" s="21">
        <f t="shared" si="5"/>
        <v>18</v>
      </c>
      <c r="S16" s="10">
        <v>9</v>
      </c>
      <c r="T16" s="10">
        <v>9</v>
      </c>
      <c r="U16" s="20" t="s">
        <v>60</v>
      </c>
      <c r="V16" s="8" t="s">
        <v>60</v>
      </c>
    </row>
    <row r="17" spans="1:24" ht="16.5" thickBot="1" x14ac:dyDescent="0.3">
      <c r="A17" s="14" t="s">
        <v>39</v>
      </c>
      <c r="B17" s="5">
        <f t="shared" si="0"/>
        <v>76</v>
      </c>
      <c r="C17" s="6">
        <f t="shared" si="1"/>
        <v>55.072463768115945</v>
      </c>
      <c r="D17" s="7">
        <f t="shared" si="2"/>
        <v>12</v>
      </c>
      <c r="E17" s="10">
        <v>4</v>
      </c>
      <c r="F17" s="10">
        <v>4</v>
      </c>
      <c r="G17" s="10">
        <v>2</v>
      </c>
      <c r="H17" s="10">
        <v>2</v>
      </c>
      <c r="I17" s="7">
        <f t="shared" si="3"/>
        <v>16</v>
      </c>
      <c r="J17" s="10">
        <v>2</v>
      </c>
      <c r="K17" s="10">
        <v>4</v>
      </c>
      <c r="L17" s="10">
        <v>4</v>
      </c>
      <c r="M17" s="10">
        <v>6</v>
      </c>
      <c r="N17" s="21">
        <f t="shared" si="7"/>
        <v>12</v>
      </c>
      <c r="O17" s="10">
        <v>4</v>
      </c>
      <c r="P17" s="10">
        <v>4</v>
      </c>
      <c r="Q17" s="8">
        <v>4</v>
      </c>
      <c r="R17" s="21">
        <f t="shared" si="5"/>
        <v>17</v>
      </c>
      <c r="S17" s="10">
        <v>9</v>
      </c>
      <c r="T17" s="10">
        <v>8</v>
      </c>
      <c r="U17" s="9">
        <v>19</v>
      </c>
      <c r="V17" s="8">
        <v>19</v>
      </c>
    </row>
    <row r="18" spans="1:24" ht="16.5" thickBot="1" x14ac:dyDescent="0.3">
      <c r="A18" s="14" t="s">
        <v>44</v>
      </c>
      <c r="B18" s="5">
        <f t="shared" ref="B18:B20" si="9">SUM(D18,I18,N18,R18,U18)</f>
        <v>28</v>
      </c>
      <c r="C18" s="6">
        <f t="shared" ref="C18:C20" si="10">B18*100/138</f>
        <v>20.289855072463769</v>
      </c>
      <c r="D18" s="13">
        <f t="shared" ref="D18:D20" si="11">SUM(E18,F18,G18,H18)</f>
        <v>13</v>
      </c>
      <c r="E18" s="10">
        <v>3</v>
      </c>
      <c r="F18" s="10">
        <v>3</v>
      </c>
      <c r="G18" s="10">
        <v>2</v>
      </c>
      <c r="H18" s="10">
        <v>5</v>
      </c>
      <c r="I18" s="13">
        <f t="shared" ref="I18:I19" si="12">SUM(J18,K18,L18,M18)</f>
        <v>8</v>
      </c>
      <c r="J18" s="10">
        <v>2</v>
      </c>
      <c r="K18" s="10">
        <v>2</v>
      </c>
      <c r="L18" s="10">
        <v>2</v>
      </c>
      <c r="M18" s="10">
        <v>2</v>
      </c>
      <c r="N18" s="21">
        <f t="shared" si="7"/>
        <v>0</v>
      </c>
      <c r="O18" s="10">
        <v>0</v>
      </c>
      <c r="P18" s="10">
        <v>0</v>
      </c>
      <c r="Q18" s="8">
        <v>0</v>
      </c>
      <c r="R18" s="21">
        <f t="shared" si="5"/>
        <v>7</v>
      </c>
      <c r="S18" s="10">
        <v>1</v>
      </c>
      <c r="T18" s="10">
        <v>6</v>
      </c>
      <c r="U18" s="20" t="s">
        <v>60</v>
      </c>
      <c r="V18" s="8" t="s">
        <v>60</v>
      </c>
    </row>
    <row r="19" spans="1:24" ht="16.5" thickBot="1" x14ac:dyDescent="0.3">
      <c r="A19" s="14" t="s">
        <v>56</v>
      </c>
      <c r="B19" s="5">
        <f t="shared" si="9"/>
        <v>95</v>
      </c>
      <c r="C19" s="6">
        <f t="shared" si="10"/>
        <v>68.840579710144922</v>
      </c>
      <c r="D19" s="18">
        <f t="shared" si="11"/>
        <v>19</v>
      </c>
      <c r="E19" s="10">
        <v>4</v>
      </c>
      <c r="F19" s="10">
        <v>6</v>
      </c>
      <c r="G19" s="10">
        <v>5</v>
      </c>
      <c r="H19" s="10">
        <v>4</v>
      </c>
      <c r="I19" s="18">
        <f t="shared" si="12"/>
        <v>22</v>
      </c>
      <c r="J19" s="10">
        <v>6</v>
      </c>
      <c r="K19" s="10">
        <v>5</v>
      </c>
      <c r="L19" s="10">
        <v>4</v>
      </c>
      <c r="M19" s="10">
        <v>7</v>
      </c>
      <c r="N19" s="21">
        <f t="shared" si="7"/>
        <v>16</v>
      </c>
      <c r="O19" s="10">
        <v>7</v>
      </c>
      <c r="P19" s="10">
        <v>3</v>
      </c>
      <c r="Q19" s="8">
        <v>6</v>
      </c>
      <c r="R19" s="21">
        <f t="shared" si="5"/>
        <v>25</v>
      </c>
      <c r="S19" s="10">
        <v>12</v>
      </c>
      <c r="T19" s="10">
        <v>13</v>
      </c>
      <c r="U19" s="17">
        <v>13</v>
      </c>
      <c r="V19" s="8">
        <v>13</v>
      </c>
    </row>
    <row r="20" spans="1:24" ht="16.5" thickBot="1" x14ac:dyDescent="0.3">
      <c r="A20" s="14" t="s">
        <v>57</v>
      </c>
      <c r="B20" s="5">
        <f t="shared" si="9"/>
        <v>34</v>
      </c>
      <c r="C20" s="6">
        <f t="shared" si="10"/>
        <v>24.637681159420289</v>
      </c>
      <c r="D20" s="18">
        <f t="shared" si="11"/>
        <v>11</v>
      </c>
      <c r="E20" s="10">
        <v>1</v>
      </c>
      <c r="F20" s="10">
        <v>1</v>
      </c>
      <c r="G20" s="10">
        <v>4</v>
      </c>
      <c r="H20" s="10">
        <v>5</v>
      </c>
      <c r="I20" s="18">
        <v>2</v>
      </c>
      <c r="J20" s="10">
        <v>0</v>
      </c>
      <c r="K20" s="10">
        <v>1</v>
      </c>
      <c r="L20" s="10">
        <v>1</v>
      </c>
      <c r="M20" s="10">
        <v>3</v>
      </c>
      <c r="N20" s="21">
        <f t="shared" si="7"/>
        <v>7</v>
      </c>
      <c r="O20" s="10">
        <v>3</v>
      </c>
      <c r="P20" s="10">
        <v>3</v>
      </c>
      <c r="Q20" s="8">
        <v>1</v>
      </c>
      <c r="R20" s="21">
        <f t="shared" si="5"/>
        <v>9</v>
      </c>
      <c r="S20" s="10">
        <v>9</v>
      </c>
      <c r="T20" s="10">
        <v>0</v>
      </c>
      <c r="U20" s="17">
        <v>5</v>
      </c>
      <c r="V20" s="8">
        <v>5</v>
      </c>
    </row>
    <row r="21" spans="1:24" ht="16.5" thickBot="1" x14ac:dyDescent="0.3">
      <c r="A21" s="14" t="s">
        <v>58</v>
      </c>
      <c r="B21" s="5">
        <f t="shared" ref="B21:B22" si="13">SUM(D21,I21,N21,R21,U21)</f>
        <v>22</v>
      </c>
      <c r="C21" s="6">
        <f t="shared" ref="C21:C22" si="14">B21*100/138</f>
        <v>15.942028985507246</v>
      </c>
      <c r="D21" s="18">
        <f t="shared" ref="D21:D22" si="15">SUM(E21,F21,G21,H21)</f>
        <v>4</v>
      </c>
      <c r="E21" s="10">
        <v>0</v>
      </c>
      <c r="F21" s="10">
        <v>0</v>
      </c>
      <c r="G21" s="10">
        <v>1</v>
      </c>
      <c r="H21" s="10">
        <v>3</v>
      </c>
      <c r="I21" s="18">
        <f t="shared" ref="I21:I22" si="16">SUM(J21,K21,L21,M21)</f>
        <v>5</v>
      </c>
      <c r="J21" s="10">
        <v>2</v>
      </c>
      <c r="K21" s="10">
        <v>1</v>
      </c>
      <c r="L21" s="10">
        <v>0</v>
      </c>
      <c r="M21" s="10">
        <v>2</v>
      </c>
      <c r="N21" s="21">
        <f t="shared" si="7"/>
        <v>4</v>
      </c>
      <c r="O21" s="10">
        <v>4</v>
      </c>
      <c r="P21" s="10">
        <v>0</v>
      </c>
      <c r="Q21" s="8">
        <v>0</v>
      </c>
      <c r="R21" s="21">
        <f t="shared" si="5"/>
        <v>5</v>
      </c>
      <c r="S21" s="10">
        <v>3</v>
      </c>
      <c r="T21" s="10">
        <v>2</v>
      </c>
      <c r="U21" s="17">
        <v>4</v>
      </c>
      <c r="V21" s="8">
        <v>4</v>
      </c>
    </row>
    <row r="22" spans="1:24" ht="16.5" thickBot="1" x14ac:dyDescent="0.3">
      <c r="A22" s="14" t="s">
        <v>59</v>
      </c>
      <c r="B22" s="5">
        <f t="shared" si="13"/>
        <v>51</v>
      </c>
      <c r="C22" s="6">
        <f t="shared" si="14"/>
        <v>36.956521739130437</v>
      </c>
      <c r="D22" s="18">
        <f t="shared" si="15"/>
        <v>10</v>
      </c>
      <c r="E22" s="10">
        <v>3</v>
      </c>
      <c r="F22" s="10">
        <v>3</v>
      </c>
      <c r="G22" s="10">
        <v>1</v>
      </c>
      <c r="H22" s="10">
        <v>3</v>
      </c>
      <c r="I22" s="18">
        <f t="shared" si="16"/>
        <v>8</v>
      </c>
      <c r="J22" s="10">
        <v>3</v>
      </c>
      <c r="K22" s="10">
        <v>3</v>
      </c>
      <c r="L22" s="10">
        <v>2</v>
      </c>
      <c r="M22" s="10">
        <v>0</v>
      </c>
      <c r="N22" s="21">
        <f t="shared" si="7"/>
        <v>0</v>
      </c>
      <c r="O22" s="10">
        <v>0</v>
      </c>
      <c r="P22" s="10">
        <v>0</v>
      </c>
      <c r="Q22" s="8">
        <v>0</v>
      </c>
      <c r="R22" s="21">
        <f t="shared" si="5"/>
        <v>19</v>
      </c>
      <c r="S22" s="10">
        <v>10</v>
      </c>
      <c r="T22" s="10">
        <v>9</v>
      </c>
      <c r="U22" s="17">
        <v>14</v>
      </c>
      <c r="V22" s="8">
        <v>14</v>
      </c>
    </row>
    <row r="23" spans="1:24" x14ac:dyDescent="0.25">
      <c r="E23" s="15"/>
    </row>
    <row r="24" spans="1:24" ht="18.75" x14ac:dyDescent="0.25">
      <c r="A24" s="30" t="s">
        <v>63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.75" x14ac:dyDescent="0.25">
      <c r="A25" s="31" t="s">
        <v>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32" t="s">
        <v>64</v>
      </c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.75" thickBot="1" x14ac:dyDescent="0.3">
      <c r="A28" s="34" t="s">
        <v>62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5.75" thickBot="1" x14ac:dyDescent="0.3"/>
    <row r="30" spans="1:24" ht="15.75" thickBot="1" x14ac:dyDescent="0.3">
      <c r="A30" s="36" t="s">
        <v>25</v>
      </c>
      <c r="B30" s="38" t="s">
        <v>18</v>
      </c>
      <c r="C30" s="40" t="s">
        <v>19</v>
      </c>
      <c r="D30" s="27" t="s">
        <v>0</v>
      </c>
      <c r="E30" s="27"/>
      <c r="F30" s="27"/>
      <c r="G30" s="27"/>
      <c r="H30" s="28"/>
      <c r="I30" s="26" t="s">
        <v>1</v>
      </c>
      <c r="J30" s="27"/>
      <c r="K30" s="27"/>
      <c r="L30" s="27"/>
      <c r="M30" s="28"/>
      <c r="N30" s="26" t="s">
        <v>2</v>
      </c>
      <c r="O30" s="27"/>
      <c r="P30" s="27"/>
      <c r="Q30" s="28"/>
      <c r="R30" s="26" t="s">
        <v>3</v>
      </c>
      <c r="S30" s="27"/>
      <c r="T30" s="28"/>
      <c r="U30" s="26" t="s">
        <v>4</v>
      </c>
      <c r="V30" s="42"/>
    </row>
    <row r="31" spans="1:24" ht="45.75" thickBot="1" x14ac:dyDescent="0.3">
      <c r="A31" s="37"/>
      <c r="B31" s="39"/>
      <c r="C31" s="41"/>
      <c r="D31" s="2" t="s">
        <v>20</v>
      </c>
      <c r="E31" s="2" t="s">
        <v>5</v>
      </c>
      <c r="F31" s="2" t="s">
        <v>6</v>
      </c>
      <c r="G31" s="2" t="s">
        <v>7</v>
      </c>
      <c r="H31" s="2" t="s">
        <v>8</v>
      </c>
      <c r="I31" s="2" t="s">
        <v>21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22</v>
      </c>
      <c r="O31" s="2" t="s">
        <v>13</v>
      </c>
      <c r="P31" s="2" t="s">
        <v>7</v>
      </c>
      <c r="Q31" s="4" t="s">
        <v>14</v>
      </c>
      <c r="R31" s="2" t="s">
        <v>23</v>
      </c>
      <c r="S31" s="2" t="s">
        <v>15</v>
      </c>
      <c r="T31" s="2" t="s">
        <v>16</v>
      </c>
      <c r="U31" s="3" t="s">
        <v>24</v>
      </c>
      <c r="V31" s="4" t="s">
        <v>17</v>
      </c>
    </row>
    <row r="32" spans="1:24" ht="16.5" thickBot="1" x14ac:dyDescent="0.3">
      <c r="A32" s="14" t="s">
        <v>31</v>
      </c>
      <c r="B32" s="5"/>
      <c r="C32" s="6" t="s">
        <v>60</v>
      </c>
      <c r="D32" s="23" t="s">
        <v>60</v>
      </c>
      <c r="E32" s="10" t="s">
        <v>60</v>
      </c>
      <c r="F32" s="10" t="s">
        <v>60</v>
      </c>
      <c r="G32" s="10" t="s">
        <v>60</v>
      </c>
      <c r="H32" s="10" t="s">
        <v>60</v>
      </c>
      <c r="I32" s="23" t="s">
        <v>60</v>
      </c>
      <c r="J32" s="10" t="s">
        <v>60</v>
      </c>
      <c r="K32" s="10" t="s">
        <v>60</v>
      </c>
      <c r="L32" s="10" t="s">
        <v>60</v>
      </c>
      <c r="M32" s="23" t="s">
        <v>60</v>
      </c>
      <c r="N32" s="23" t="s">
        <v>60</v>
      </c>
      <c r="O32" s="10" t="s">
        <v>60</v>
      </c>
      <c r="P32" s="10" t="s">
        <v>60</v>
      </c>
      <c r="Q32" s="8" t="s">
        <v>60</v>
      </c>
      <c r="R32" s="23" t="s">
        <v>60</v>
      </c>
      <c r="S32" s="10" t="s">
        <v>60</v>
      </c>
      <c r="T32" s="10" t="s">
        <v>60</v>
      </c>
      <c r="U32" s="22" t="s">
        <v>60</v>
      </c>
      <c r="V32" s="8" t="s">
        <v>60</v>
      </c>
    </row>
    <row r="33" spans="1:22" ht="24" thickBot="1" x14ac:dyDescent="0.3">
      <c r="A33" s="14" t="s">
        <v>35</v>
      </c>
      <c r="B33" s="5"/>
      <c r="C33" s="6" t="s">
        <v>65</v>
      </c>
      <c r="D33" s="23"/>
      <c r="E33" s="10"/>
      <c r="F33" s="10"/>
      <c r="G33" s="10"/>
      <c r="H33" s="10"/>
      <c r="I33" s="23"/>
      <c r="J33" s="10"/>
      <c r="K33" s="10"/>
      <c r="L33" s="10"/>
      <c r="M33" s="10"/>
      <c r="N33" s="23"/>
      <c r="O33" s="10"/>
      <c r="P33" s="10"/>
      <c r="Q33" s="8"/>
      <c r="R33" s="23"/>
      <c r="S33" s="10" t="s">
        <v>60</v>
      </c>
      <c r="T33" s="10"/>
      <c r="U33" s="22"/>
      <c r="V33" s="8"/>
    </row>
    <row r="34" spans="1:22" ht="16.5" thickBot="1" x14ac:dyDescent="0.3">
      <c r="A34" s="14" t="s">
        <v>40</v>
      </c>
      <c r="B34" s="5"/>
      <c r="C34" s="6" t="s">
        <v>60</v>
      </c>
      <c r="D34" s="23" t="s">
        <v>60</v>
      </c>
      <c r="E34" s="10" t="s">
        <v>60</v>
      </c>
      <c r="F34" s="10" t="s">
        <v>60</v>
      </c>
      <c r="G34" s="10" t="s">
        <v>60</v>
      </c>
      <c r="H34" s="10" t="s">
        <v>60</v>
      </c>
      <c r="I34" s="23" t="s">
        <v>60</v>
      </c>
      <c r="J34" s="10" t="s">
        <v>60</v>
      </c>
      <c r="K34" s="10" t="s">
        <v>60</v>
      </c>
      <c r="L34" s="10" t="s">
        <v>60</v>
      </c>
      <c r="M34" s="23" t="s">
        <v>60</v>
      </c>
      <c r="N34" s="23" t="s">
        <v>60</v>
      </c>
      <c r="O34" s="10" t="s">
        <v>60</v>
      </c>
      <c r="P34" s="10" t="s">
        <v>60</v>
      </c>
      <c r="Q34" s="8" t="s">
        <v>60</v>
      </c>
      <c r="R34" s="23" t="s">
        <v>60</v>
      </c>
      <c r="S34" s="10" t="s">
        <v>60</v>
      </c>
      <c r="T34" s="10" t="s">
        <v>60</v>
      </c>
      <c r="U34" s="22" t="s">
        <v>60</v>
      </c>
      <c r="V34" s="8" t="s">
        <v>60</v>
      </c>
    </row>
    <row r="35" spans="1:22" ht="16.5" thickBot="1" x14ac:dyDescent="0.3">
      <c r="A35" s="14" t="s">
        <v>41</v>
      </c>
      <c r="B35" s="5"/>
      <c r="C35" s="6" t="s">
        <v>60</v>
      </c>
      <c r="D35" s="23" t="s">
        <v>60</v>
      </c>
      <c r="E35" s="10" t="s">
        <v>60</v>
      </c>
      <c r="F35" s="10" t="s">
        <v>60</v>
      </c>
      <c r="G35" s="10" t="s">
        <v>60</v>
      </c>
      <c r="H35" s="10" t="s">
        <v>60</v>
      </c>
      <c r="I35" s="23" t="s">
        <v>60</v>
      </c>
      <c r="J35" s="10" t="s">
        <v>60</v>
      </c>
      <c r="K35" s="10" t="s">
        <v>60</v>
      </c>
      <c r="L35" s="10" t="s">
        <v>60</v>
      </c>
      <c r="M35" s="23" t="s">
        <v>60</v>
      </c>
      <c r="N35" s="23" t="s">
        <v>60</v>
      </c>
      <c r="O35" s="10" t="s">
        <v>60</v>
      </c>
      <c r="P35" s="10" t="s">
        <v>60</v>
      </c>
      <c r="Q35" s="8" t="s">
        <v>60</v>
      </c>
      <c r="R35" s="23" t="s">
        <v>60</v>
      </c>
      <c r="S35" s="10" t="s">
        <v>60</v>
      </c>
      <c r="T35" s="10" t="s">
        <v>60</v>
      </c>
      <c r="U35" s="22" t="s">
        <v>60</v>
      </c>
      <c r="V35" s="8" t="s">
        <v>60</v>
      </c>
    </row>
    <row r="36" spans="1:22" ht="16.5" thickBot="1" x14ac:dyDescent="0.3">
      <c r="A36" s="14" t="s">
        <v>66</v>
      </c>
      <c r="B36" s="5"/>
      <c r="C36" s="6" t="s">
        <v>60</v>
      </c>
      <c r="D36" s="25" t="s">
        <v>60</v>
      </c>
      <c r="E36" s="10" t="s">
        <v>60</v>
      </c>
      <c r="F36" s="10" t="s">
        <v>60</v>
      </c>
      <c r="G36" s="10" t="s">
        <v>60</v>
      </c>
      <c r="H36" s="10" t="s">
        <v>60</v>
      </c>
      <c r="I36" s="25" t="s">
        <v>60</v>
      </c>
      <c r="J36" s="10" t="s">
        <v>60</v>
      </c>
      <c r="K36" s="10" t="s">
        <v>60</v>
      </c>
      <c r="L36" s="10" t="s">
        <v>60</v>
      </c>
      <c r="M36" s="25" t="s">
        <v>60</v>
      </c>
      <c r="N36" s="25" t="s">
        <v>60</v>
      </c>
      <c r="O36" s="10" t="s">
        <v>60</v>
      </c>
      <c r="P36" s="10" t="s">
        <v>60</v>
      </c>
      <c r="Q36" s="8" t="s">
        <v>60</v>
      </c>
      <c r="R36" s="25" t="s">
        <v>60</v>
      </c>
      <c r="S36" s="10" t="s">
        <v>60</v>
      </c>
      <c r="T36" s="10" t="s">
        <v>60</v>
      </c>
      <c r="U36" s="24" t="s">
        <v>60</v>
      </c>
      <c r="V36" s="8" t="s">
        <v>60</v>
      </c>
    </row>
    <row r="37" spans="1:22" ht="16.5" thickBot="1" x14ac:dyDescent="0.3">
      <c r="A37" s="14" t="s">
        <v>42</v>
      </c>
      <c r="B37" s="5"/>
      <c r="C37" s="6" t="s">
        <v>60</v>
      </c>
      <c r="D37" s="23" t="s">
        <v>60</v>
      </c>
      <c r="E37" s="10" t="s">
        <v>60</v>
      </c>
      <c r="F37" s="10" t="s">
        <v>60</v>
      </c>
      <c r="G37" s="10" t="s">
        <v>60</v>
      </c>
      <c r="H37" s="10" t="s">
        <v>60</v>
      </c>
      <c r="I37" s="23" t="s">
        <v>60</v>
      </c>
      <c r="J37" s="10" t="s">
        <v>60</v>
      </c>
      <c r="K37" s="10" t="s">
        <v>60</v>
      </c>
      <c r="L37" s="10" t="s">
        <v>60</v>
      </c>
      <c r="M37" s="23" t="s">
        <v>60</v>
      </c>
      <c r="N37" s="23" t="s">
        <v>60</v>
      </c>
      <c r="O37" s="10" t="s">
        <v>60</v>
      </c>
      <c r="P37" s="10" t="s">
        <v>60</v>
      </c>
      <c r="Q37" s="8" t="s">
        <v>60</v>
      </c>
      <c r="R37" s="23" t="s">
        <v>60</v>
      </c>
      <c r="S37" s="10" t="s">
        <v>60</v>
      </c>
      <c r="T37" s="10" t="s">
        <v>60</v>
      </c>
      <c r="U37" s="22" t="s">
        <v>60</v>
      </c>
      <c r="V37" s="8" t="s">
        <v>60</v>
      </c>
    </row>
    <row r="38" spans="1:22" ht="16.5" thickBot="1" x14ac:dyDescent="0.3">
      <c r="A38" s="14" t="s">
        <v>43</v>
      </c>
      <c r="B38" s="5"/>
      <c r="C38" s="6" t="s">
        <v>60</v>
      </c>
      <c r="D38" s="23" t="s">
        <v>60</v>
      </c>
      <c r="E38" s="10" t="s">
        <v>60</v>
      </c>
      <c r="F38" s="10" t="s">
        <v>60</v>
      </c>
      <c r="G38" s="10" t="s">
        <v>60</v>
      </c>
      <c r="H38" s="10" t="s">
        <v>60</v>
      </c>
      <c r="I38" s="23" t="s">
        <v>60</v>
      </c>
      <c r="J38" s="10" t="s">
        <v>60</v>
      </c>
      <c r="K38" s="10" t="s">
        <v>60</v>
      </c>
      <c r="L38" s="10" t="s">
        <v>60</v>
      </c>
      <c r="M38" s="10" t="s">
        <v>60</v>
      </c>
      <c r="N38" s="23" t="s">
        <v>60</v>
      </c>
      <c r="O38" s="10" t="s">
        <v>60</v>
      </c>
      <c r="P38" s="10" t="s">
        <v>60</v>
      </c>
      <c r="Q38" s="8" t="s">
        <v>60</v>
      </c>
      <c r="R38" s="23" t="s">
        <v>60</v>
      </c>
      <c r="S38" s="10" t="s">
        <v>60</v>
      </c>
      <c r="T38" s="10" t="s">
        <v>60</v>
      </c>
      <c r="U38" s="22" t="str">
        <f>V38</f>
        <v>неявка</v>
      </c>
      <c r="V38" s="8" t="s">
        <v>60</v>
      </c>
    </row>
    <row r="39" spans="1:22" x14ac:dyDescent="0.25">
      <c r="A39" s="16"/>
      <c r="B39" s="29"/>
      <c r="C39" s="29"/>
      <c r="D39" s="29"/>
      <c r="E39" s="29"/>
      <c r="F39" s="29"/>
      <c r="G39" s="29"/>
    </row>
    <row r="40" spans="1:22" ht="15.75" x14ac:dyDescent="0.25">
      <c r="A40" s="11"/>
    </row>
    <row r="41" spans="1:22" ht="15.75" x14ac:dyDescent="0.25">
      <c r="A41" s="11"/>
    </row>
    <row r="42" spans="1:22" x14ac:dyDescent="0.25">
      <c r="B42" t="s">
        <v>45</v>
      </c>
      <c r="E42" s="15"/>
    </row>
    <row r="43" spans="1:22" x14ac:dyDescent="0.25">
      <c r="A43" s="19" t="s">
        <v>46</v>
      </c>
      <c r="B43" s="29" t="s">
        <v>52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22" x14ac:dyDescent="0.25">
      <c r="A44" s="16" t="s">
        <v>47</v>
      </c>
      <c r="B44" s="29" t="s">
        <v>53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6" spans="1:22" x14ac:dyDescent="0.25">
      <c r="A46" s="16" t="s">
        <v>48</v>
      </c>
      <c r="B46" s="29" t="s">
        <v>55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22" x14ac:dyDescent="0.25">
      <c r="A47" s="16" t="s">
        <v>49</v>
      </c>
      <c r="B47" s="29" t="s">
        <v>54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9" spans="1:7" x14ac:dyDescent="0.25">
      <c r="A49" s="16" t="s">
        <v>50</v>
      </c>
      <c r="B49" s="29" t="s">
        <v>51</v>
      </c>
      <c r="C49" s="29"/>
      <c r="D49" s="29"/>
      <c r="E49" s="29"/>
      <c r="F49" s="29"/>
      <c r="G49" s="29"/>
    </row>
    <row r="50" spans="1:7" ht="15.75" x14ac:dyDescent="0.25">
      <c r="A50" s="11"/>
    </row>
    <row r="51" spans="1:7" ht="15.75" x14ac:dyDescent="0.25">
      <c r="A51" s="11"/>
    </row>
    <row r="52" spans="1:7" ht="15.75" x14ac:dyDescent="0.25">
      <c r="A52" s="12"/>
    </row>
    <row r="53" spans="1:7" ht="15.75" x14ac:dyDescent="0.25">
      <c r="A53" s="11"/>
    </row>
    <row r="54" spans="1:7" ht="15.75" x14ac:dyDescent="0.25">
      <c r="A54" s="11"/>
    </row>
  </sheetData>
  <mergeCells count="34">
    <mergeCell ref="B43:O43"/>
    <mergeCell ref="B44:O44"/>
    <mergeCell ref="B46:O46"/>
    <mergeCell ref="B47:O47"/>
    <mergeCell ref="B49:G49"/>
    <mergeCell ref="A1:X1"/>
    <mergeCell ref="A2:X2"/>
    <mergeCell ref="A4:C4"/>
    <mergeCell ref="D4:X4"/>
    <mergeCell ref="A5:C5"/>
    <mergeCell ref="D5:X5"/>
    <mergeCell ref="A6:A7"/>
    <mergeCell ref="U6:V6"/>
    <mergeCell ref="B6:B7"/>
    <mergeCell ref="C6:C7"/>
    <mergeCell ref="D6:H6"/>
    <mergeCell ref="I6:M6"/>
    <mergeCell ref="N6:Q6"/>
    <mergeCell ref="R6:T6"/>
    <mergeCell ref="B39:G39"/>
    <mergeCell ref="A24:X24"/>
    <mergeCell ref="A25:X25"/>
    <mergeCell ref="A27:C27"/>
    <mergeCell ref="D27:X27"/>
    <mergeCell ref="A28:C28"/>
    <mergeCell ref="D28:X28"/>
    <mergeCell ref="A30:A31"/>
    <mergeCell ref="B30:B31"/>
    <mergeCell ref="C30:C31"/>
    <mergeCell ref="D30:H30"/>
    <mergeCell ref="I30:M30"/>
    <mergeCell ref="N30:Q30"/>
    <mergeCell ref="R30:T30"/>
    <mergeCell ref="U30:V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english</cp:lastModifiedBy>
  <dcterms:created xsi:type="dcterms:W3CDTF">2014-05-20T07:38:59Z</dcterms:created>
  <dcterms:modified xsi:type="dcterms:W3CDTF">2014-06-03T08:20:37Z</dcterms:modified>
</cp:coreProperties>
</file>