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375" windowWidth="19440" windowHeight="1230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Лист1!$A$1:$V$29</definedName>
  </definedNames>
  <calcPr calcId="145621"/>
</workbook>
</file>

<file path=xl/calcChain.xml><?xml version="1.0" encoding="utf-8"?>
<calcChain xmlns="http://schemas.openxmlformats.org/spreadsheetml/2006/main">
  <c r="C9" i="1" l="1"/>
  <c r="C10" i="1"/>
  <c r="C11" i="1"/>
  <c r="C12" i="1"/>
  <c r="C8" i="1"/>
  <c r="C13" i="1"/>
  <c r="C14" i="1"/>
  <c r="C15" i="1"/>
  <c r="C16" i="1"/>
  <c r="C17" i="1"/>
  <c r="C18" i="1"/>
  <c r="C19" i="1"/>
  <c r="C20" i="1"/>
  <c r="C21" i="1"/>
  <c r="C22" i="1"/>
  <c r="C23" i="1"/>
  <c r="C25" i="1"/>
  <c r="C26" i="1"/>
  <c r="C27" i="1"/>
  <c r="C28" i="1"/>
  <c r="C29" i="1"/>
  <c r="B22" i="1"/>
  <c r="B21" i="1"/>
  <c r="B23" i="1"/>
  <c r="U40" i="1"/>
  <c r="U44" i="1"/>
  <c r="U39" i="1"/>
  <c r="N8" i="1"/>
  <c r="N9" i="1"/>
  <c r="N10" i="1"/>
  <c r="N11" i="1"/>
  <c r="N12" i="1"/>
  <c r="N13" i="1"/>
  <c r="N14" i="1"/>
  <c r="N15" i="1"/>
  <c r="N16" i="1"/>
  <c r="N18" i="1"/>
  <c r="N19" i="1"/>
  <c r="N20" i="1"/>
  <c r="N24" i="1"/>
  <c r="N25" i="1"/>
  <c r="N26" i="1"/>
  <c r="N27" i="1"/>
  <c r="N29" i="1"/>
  <c r="R9" i="1"/>
  <c r="R10" i="1"/>
  <c r="R11" i="1"/>
  <c r="R15" i="1"/>
  <c r="R16" i="1"/>
  <c r="R18" i="1"/>
  <c r="R19" i="1"/>
  <c r="R20" i="1"/>
  <c r="R24" i="1"/>
  <c r="R25" i="1"/>
  <c r="R26" i="1"/>
  <c r="R27" i="1"/>
  <c r="R29" i="1"/>
  <c r="R8" i="1"/>
  <c r="R12" i="1"/>
  <c r="R13" i="1"/>
  <c r="R14" i="1"/>
  <c r="I27" i="1" l="1"/>
  <c r="D27" i="1"/>
  <c r="D29" i="1"/>
  <c r="I29" i="1"/>
  <c r="U29" i="1"/>
  <c r="B27" i="1" l="1"/>
  <c r="B29" i="1"/>
  <c r="I26" i="1" l="1"/>
  <c r="D26" i="1"/>
  <c r="U25" i="1"/>
  <c r="I25" i="1"/>
  <c r="D25" i="1"/>
  <c r="U24" i="1"/>
  <c r="I24" i="1"/>
  <c r="D24" i="1"/>
  <c r="U16" i="1"/>
  <c r="U9" i="1"/>
  <c r="U11" i="1"/>
  <c r="U12" i="1"/>
  <c r="U13" i="1"/>
  <c r="U14" i="1"/>
  <c r="U15" i="1"/>
  <c r="U19" i="1"/>
  <c r="U20" i="1"/>
  <c r="U8" i="1"/>
  <c r="I9" i="1"/>
  <c r="I10" i="1"/>
  <c r="I11" i="1"/>
  <c r="I12" i="1"/>
  <c r="I13" i="1"/>
  <c r="I14" i="1"/>
  <c r="I15" i="1"/>
  <c r="I16" i="1"/>
  <c r="I18" i="1"/>
  <c r="I19" i="1"/>
  <c r="I20" i="1"/>
  <c r="I8" i="1"/>
  <c r="D9" i="1"/>
  <c r="D10" i="1"/>
  <c r="D11" i="1"/>
  <c r="D12" i="1"/>
  <c r="D13" i="1"/>
  <c r="D14" i="1"/>
  <c r="D15" i="1"/>
  <c r="D16" i="1"/>
  <c r="D18" i="1"/>
  <c r="D19" i="1"/>
  <c r="D20" i="1"/>
  <c r="D8" i="1"/>
  <c r="B16" i="1" l="1"/>
  <c r="B11" i="1"/>
  <c r="B18" i="1"/>
  <c r="B14" i="1"/>
  <c r="B10" i="1"/>
  <c r="B24" i="1"/>
  <c r="C24" i="1" s="1"/>
  <c r="B26" i="1"/>
  <c r="B25" i="1"/>
  <c r="B13" i="1"/>
  <c r="B20" i="1"/>
  <c r="B8" i="1"/>
  <c r="B19" i="1"/>
  <c r="B15" i="1"/>
  <c r="B12" i="1"/>
  <c r="B9" i="1"/>
</calcChain>
</file>

<file path=xl/sharedStrings.xml><?xml version="1.0" encoding="utf-8"?>
<sst xmlns="http://schemas.openxmlformats.org/spreadsheetml/2006/main" count="244" uniqueCount="77">
  <si>
    <t>Аудирование</t>
  </si>
  <si>
    <t>Чтение</t>
  </si>
  <si>
    <t>Практическое использование языкового материала</t>
  </si>
  <si>
    <t>Письмо</t>
  </si>
  <si>
    <t>Говорение</t>
  </si>
  <si>
    <t>Тестовые задания A1-A7 (макс. 7)</t>
  </si>
  <si>
    <t>Тестовые задания A8-A13 (макс. 6)</t>
  </si>
  <si>
    <t>Тестовые задания B1-B6 (макс. 6)</t>
  </si>
  <si>
    <t>Тестовые задания A14-A19 (макс. 6)</t>
  </si>
  <si>
    <t>Тестовые задания A1-A6 (макс. 6)</t>
  </si>
  <si>
    <t>Тестовые задания B1-B5 (макс. 5)</t>
  </si>
  <si>
    <t>Тестовые задания A7-A12 (макс. 6)</t>
  </si>
  <si>
    <t>Тестовые задания B6-B12 (макс. 7)</t>
  </si>
  <si>
    <t>Тестовые задания A1-A8 (макс. 8)</t>
  </si>
  <si>
    <t>Тестовые задания B7-B16 (макс. 10)</t>
  </si>
  <si>
    <t>Тестовое задание C1 (макс. 20)</t>
  </si>
  <si>
    <t>Тестовое задание C2 (макс. 20)</t>
  </si>
  <si>
    <t>Тестовое задание C3/C4 (макс. 25)</t>
  </si>
  <si>
    <t>Балл за весь тест (макс. 138)</t>
  </si>
  <si>
    <t>Итоговый балл</t>
  </si>
  <si>
    <t>Балл по разделу (макс. 25)</t>
  </si>
  <si>
    <t xml:space="preserve">Балл по разделу (макс. 24) </t>
  </si>
  <si>
    <t>Балл по разделу (макс. 24)</t>
  </si>
  <si>
    <t xml:space="preserve">Балл по разделу (макс. 40) </t>
  </si>
  <si>
    <t xml:space="preserve">Балл по разделу (макс. 25) </t>
  </si>
  <si>
    <t>Ф.И.О. обучающегося</t>
  </si>
  <si>
    <t xml:space="preserve">Ананкина Екатерина Васильевна  </t>
  </si>
  <si>
    <t xml:space="preserve">Бортовик Валентина Андреевна                                                                          </t>
  </si>
  <si>
    <t xml:space="preserve">Васильева Светлана Вилаятовна                                                                         </t>
  </si>
  <si>
    <t>Гимадинова Виктория Алиевна</t>
  </si>
  <si>
    <t xml:space="preserve">Гончаревская Нина Валерьевна                                                                           </t>
  </si>
  <si>
    <t xml:space="preserve">Григорьева Александра Андреевна                                                                        </t>
  </si>
  <si>
    <t xml:space="preserve">Гунбин Илья Юрьевич                                                                                         </t>
  </si>
  <si>
    <t xml:space="preserve">Дергунова Мария Сергеевна                                                                           </t>
  </si>
  <si>
    <t xml:space="preserve">Евстифеева Антонина Григорьевна                                                               </t>
  </si>
  <si>
    <t xml:space="preserve">Колесникова Кристина Сергеевна                                                                  </t>
  </si>
  <si>
    <t xml:space="preserve">Куликова Надежда Феликсовна                                                                     </t>
  </si>
  <si>
    <t>Малышева Мария Геннадьевна</t>
  </si>
  <si>
    <t xml:space="preserve">Путина Анастасия Анатольевна                                                                     </t>
  </si>
  <si>
    <t>Райхерт Алина Анатольевна</t>
  </si>
  <si>
    <t xml:space="preserve">Рябовол Артём Владимирович                                                                                 </t>
  </si>
  <si>
    <t xml:space="preserve">Сажина Екатерина Сергеевна                                                                              </t>
  </si>
  <si>
    <t xml:space="preserve">Сергеева Виктория Игоревна </t>
  </si>
  <si>
    <t>Шпакова Ирина Александровна</t>
  </si>
  <si>
    <t>не явка</t>
  </si>
  <si>
    <t>Ф.И.О.</t>
  </si>
  <si>
    <t>Экзаменатор УЧ</t>
  </si>
  <si>
    <t>Экзаменатор ПЧ</t>
  </si>
  <si>
    <t>Эксперт УЧ</t>
  </si>
  <si>
    <t>Эксперт ПЧ</t>
  </si>
  <si>
    <t>Ответственный преподаватель</t>
  </si>
  <si>
    <t>Калимова О.С.</t>
  </si>
  <si>
    <t xml:space="preserve">Ахмадулаева   Ш.А. , Абрамова  Е.В. , Длугач      А.В.,   Лабузова   Т.И. ,  Бугреева    Е.А.  ,    Голубев    В.Ю. , Тенева        Е.В.                                                                                                                                       </t>
  </si>
  <si>
    <t>Лабузова  Т.И., Ахмадулаева   Ш.А, Длугач  А.В., Чиж Р.Н., Тимофеева В.К.</t>
  </si>
  <si>
    <t>Длугач А.В., Лабузова  Т.И., Ахмадулаева Ш.А., Тимофеева В.К., Чиж Р.Н.</t>
  </si>
  <si>
    <t xml:space="preserve">Чистякова Н.А. ,Ахмадулаева   Ш.А. , Абрамова  Е.В. , Длугач      А.В.,   Лабузова   Т.И. ,  Бугреева    Е.А.  ,    Голубев    В.Ю. , Тенева   Е.В.    </t>
  </si>
  <si>
    <t>неявка</t>
  </si>
  <si>
    <t>Трибун Евгения Александровна</t>
  </si>
  <si>
    <r>
      <t xml:space="preserve">Алиева Айнура Габибовна   </t>
    </r>
    <r>
      <rPr>
        <sz val="12"/>
        <color theme="5" tint="0.59996337778862885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            </t>
    </r>
  </si>
  <si>
    <t xml:space="preserve">Касаткина Наталия Геннадьевна                                                                    </t>
  </si>
  <si>
    <t>Даты проведения тестирования: 16.05.2014 и 19. 05.2014</t>
  </si>
  <si>
    <t>Направления обучения: журналистика  310300 (ОЧНОЕ)</t>
  </si>
  <si>
    <t>Подплетько Каролина Викторовна</t>
  </si>
  <si>
    <t>Потищук Яна Юрьевна</t>
  </si>
  <si>
    <t xml:space="preserve">Иванова Катерина Александровна                                                                      </t>
  </si>
  <si>
    <t>Казиначикова Елена Александровна</t>
  </si>
  <si>
    <t>Клюкина Анастасия Сергеевна</t>
  </si>
  <si>
    <t>Мельник Анна Дмитриевна</t>
  </si>
  <si>
    <t>Миронова Марина Александровна</t>
  </si>
  <si>
    <t>Мошникова Ирина Леонидовна</t>
  </si>
  <si>
    <t>Смирнова Александра Сергеевна</t>
  </si>
  <si>
    <t>Холоденина Анна Васильевна</t>
  </si>
  <si>
    <t>Ведомость результатов. Тест 1 сертификационного уровня траектории 1,2</t>
  </si>
  <si>
    <t>Аттестационное испытание. Май 2014 неявка</t>
  </si>
  <si>
    <t>Ведомость результатов. Тест 1 сертификационного уровня траектории 1, 2</t>
  </si>
  <si>
    <t>Аттестационное испытание. Май 2014</t>
  </si>
  <si>
    <t>отчислена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</si>
</sst>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"/>
      <color indexed="8"/>
      <name val="MS Sans Serif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"/>
      <color indexed="8"/>
      <name val="MS Sans Serif"/>
      <family val="2"/>
      <charset val="204"/>
    </font>
    <font>
      <sz val="12"/>
      <color theme="5" tint="0.59996337778862885"/>
      <name val="Times New Roman"/>
      <family val="1"/>
      <charset val="204"/>
    </font>
    <font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  <border>
      <left/>
      <right/>
      <top style="mediumDashed">
        <color indexed="8"/>
      </top>
      <bottom style="mediumDashed">
        <color indexed="8"/>
      </bottom>
      <diagonal/>
    </border>
    <border>
      <left/>
      <right style="mediumDashed">
        <color indexed="8"/>
      </right>
      <top style="mediumDashed">
        <color indexed="8"/>
      </top>
      <bottom style="mediumDashed">
        <color indexed="8"/>
      </bottom>
      <diagonal/>
    </border>
    <border>
      <left style="mediumDashed">
        <color indexed="8"/>
      </left>
      <right/>
      <top style="mediumDashed">
        <color indexed="8"/>
      </top>
      <bottom style="mediumDashed">
        <color indexed="8"/>
      </bottom>
      <diagonal/>
    </border>
    <border>
      <left/>
      <right style="thin">
        <color indexed="64"/>
      </right>
      <top style="mediumDashed">
        <color indexed="8"/>
      </top>
      <bottom style="mediumDashed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Dashed">
        <color indexed="8"/>
      </right>
      <top/>
      <bottom/>
      <diagonal/>
    </border>
    <border>
      <left style="mediumDashed">
        <color indexed="8"/>
      </left>
      <right style="thin">
        <color indexed="64"/>
      </right>
      <top style="mediumDashed">
        <color indexed="8"/>
      </top>
      <bottom/>
      <diagonal/>
    </border>
    <border>
      <left style="mediumDashed">
        <color indexed="8"/>
      </left>
      <right/>
      <top style="mediumDashed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 applyAlignment="1">
      <alignment vertical="top" wrapText="1"/>
    </xf>
    <xf numFmtId="0" fontId="6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6" fillId="2" borderId="8" xfId="0" applyFont="1" applyFill="1" applyBorder="1" applyAlignment="1">
      <alignment horizontal="justify"/>
    </xf>
    <xf numFmtId="0" fontId="6" fillId="2" borderId="8" xfId="0" applyFont="1" applyFill="1" applyBorder="1" applyAlignment="1">
      <alignment wrapText="1"/>
    </xf>
    <xf numFmtId="0" fontId="7" fillId="2" borderId="8" xfId="0" applyFont="1" applyFill="1" applyBorder="1" applyAlignment="1">
      <alignment horizontal="justify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1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8" xfId="0" applyFont="1" applyBorder="1" applyAlignment="1"/>
    <xf numFmtId="0" fontId="6" fillId="0" borderId="8" xfId="0" applyFont="1" applyBorder="1" applyAlignment="1">
      <alignment horizontal="left"/>
    </xf>
    <xf numFmtId="0" fontId="6" fillId="0" borderId="8" xfId="0" applyFont="1" applyBorder="1"/>
    <xf numFmtId="0" fontId="12" fillId="2" borderId="8" xfId="0" applyFont="1" applyFill="1" applyBorder="1" applyAlignment="1">
      <alignment horizontal="justify"/>
    </xf>
    <xf numFmtId="0" fontId="12" fillId="0" borderId="8" xfId="0" applyFont="1" applyBorder="1" applyAlignment="1"/>
    <xf numFmtId="0" fontId="12" fillId="0" borderId="8" xfId="0" applyFont="1" applyBorder="1"/>
    <xf numFmtId="0" fontId="13" fillId="0" borderId="8" xfId="0" applyFont="1" applyBorder="1" applyAlignment="1">
      <alignment wrapText="1"/>
    </xf>
    <xf numFmtId="0" fontId="6" fillId="0" borderId="8" xfId="0" applyFont="1" applyBorder="1" applyAlignment="1">
      <alignment horizontal="justify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6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Главная">
      <a:dk1>
        <a:srgbClr val="000000"/>
      </a:dk1>
      <a:lt1>
        <a:srgbClr val="FFFFFF"/>
      </a:lt1>
      <a:dk2>
        <a:srgbClr val="D1282E"/>
      </a:dk2>
      <a:lt2>
        <a:srgbClr val="C8C8B1"/>
      </a:lt2>
      <a:accent1>
        <a:srgbClr val="7A7A7A"/>
      </a:accent1>
      <a:accent2>
        <a:srgbClr val="F5C201"/>
      </a:accent2>
      <a:accent3>
        <a:srgbClr val="526DB0"/>
      </a:accent3>
      <a:accent4>
        <a:srgbClr val="989AAC"/>
      </a:accent4>
      <a:accent5>
        <a:srgbClr val="DC5924"/>
      </a:accent5>
      <a:accent6>
        <a:srgbClr val="B4B392"/>
      </a:accent6>
      <a:hlink>
        <a:srgbClr val="CC9900"/>
      </a:hlink>
      <a:folHlink>
        <a:srgbClr val="969696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0"/>
  <sheetViews>
    <sheetView tabSelected="1" topLeftCell="C4" zoomScaleNormal="100" workbookViewId="0">
      <selection activeCell="S54" sqref="S54"/>
    </sheetView>
  </sheetViews>
  <sheetFormatPr defaultRowHeight="15" x14ac:dyDescent="0.25"/>
  <cols>
    <col min="1" max="1" width="44.85546875" customWidth="1"/>
    <col min="2" max="2" width="9.42578125" bestFit="1" customWidth="1"/>
    <col min="3" max="3" width="13.140625" bestFit="1" customWidth="1"/>
    <col min="4" max="12" width="9.140625" customWidth="1"/>
    <col min="13" max="19" width="10.5703125" customWidth="1"/>
    <col min="20" max="22" width="9.140625" customWidth="1"/>
  </cols>
  <sheetData>
    <row r="1" spans="1:24" ht="18.75" x14ac:dyDescent="0.25">
      <c r="A1" s="44" t="s">
        <v>75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10"/>
      <c r="X1" s="10"/>
    </row>
    <row r="2" spans="1:24" ht="15.75" x14ac:dyDescent="0.25">
      <c r="A2" s="45" t="s">
        <v>74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11"/>
      <c r="X2" s="11"/>
    </row>
    <row r="3" spans="1:24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36" customHeight="1" x14ac:dyDescent="0.25">
      <c r="A4" s="46" t="s">
        <v>61</v>
      </c>
      <c r="B4" s="46"/>
      <c r="C4" s="46"/>
      <c r="D4" s="13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4" ht="26.25" customHeight="1" x14ac:dyDescent="0.25">
      <c r="A5" s="51" t="s">
        <v>60</v>
      </c>
      <c r="B5" s="51"/>
      <c r="C5" s="51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:24" ht="15.75" x14ac:dyDescent="0.25">
      <c r="A6" s="53" t="s">
        <v>25</v>
      </c>
      <c r="B6" s="54" t="s">
        <v>18</v>
      </c>
      <c r="C6" s="55" t="s">
        <v>19</v>
      </c>
      <c r="D6" s="54" t="s">
        <v>0</v>
      </c>
      <c r="E6" s="54"/>
      <c r="F6" s="54"/>
      <c r="G6" s="54"/>
      <c r="H6" s="54"/>
      <c r="I6" s="54" t="s">
        <v>1</v>
      </c>
      <c r="J6" s="54"/>
      <c r="K6" s="54"/>
      <c r="L6" s="54"/>
      <c r="M6" s="54"/>
      <c r="N6" s="54" t="s">
        <v>2</v>
      </c>
      <c r="O6" s="54"/>
      <c r="P6" s="54"/>
      <c r="Q6" s="54"/>
      <c r="R6" s="54" t="s">
        <v>3</v>
      </c>
      <c r="S6" s="54"/>
      <c r="T6" s="54"/>
      <c r="U6" s="54" t="s">
        <v>4</v>
      </c>
      <c r="V6" s="54"/>
      <c r="W6" s="31"/>
      <c r="X6" s="31"/>
    </row>
    <row r="7" spans="1:24" ht="94.5" x14ac:dyDescent="0.25">
      <c r="A7" s="53"/>
      <c r="B7" s="54"/>
      <c r="C7" s="55"/>
      <c r="D7" s="56" t="s">
        <v>20</v>
      </c>
      <c r="E7" s="56" t="s">
        <v>5</v>
      </c>
      <c r="F7" s="56" t="s">
        <v>6</v>
      </c>
      <c r="G7" s="57" t="s">
        <v>7</v>
      </c>
      <c r="H7" s="56" t="s">
        <v>8</v>
      </c>
      <c r="I7" s="56" t="s">
        <v>21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22</v>
      </c>
      <c r="O7" s="56" t="s">
        <v>13</v>
      </c>
      <c r="P7" s="56" t="s">
        <v>7</v>
      </c>
      <c r="Q7" s="56" t="s">
        <v>14</v>
      </c>
      <c r="R7" s="56" t="s">
        <v>23</v>
      </c>
      <c r="S7" s="56" t="s">
        <v>15</v>
      </c>
      <c r="T7" s="56" t="s">
        <v>16</v>
      </c>
      <c r="U7" s="56" t="s">
        <v>24</v>
      </c>
      <c r="V7" s="56" t="s">
        <v>17</v>
      </c>
      <c r="W7" s="31"/>
      <c r="X7" s="31"/>
    </row>
    <row r="8" spans="1:24" ht="15.75" x14ac:dyDescent="0.25">
      <c r="A8" s="7" t="s">
        <v>58</v>
      </c>
      <c r="B8" s="58">
        <f>SUM(D8,I8,N8,R8,U8)</f>
        <v>53</v>
      </c>
      <c r="C8" s="59">
        <f t="shared" ref="C8:C23" si="0">B8*100/138</f>
        <v>38.405797101449274</v>
      </c>
      <c r="D8" s="58">
        <f>SUM(E8,F8,G8,H8)</f>
        <v>11</v>
      </c>
      <c r="E8" s="58">
        <v>4</v>
      </c>
      <c r="F8" s="58">
        <v>3</v>
      </c>
      <c r="G8" s="58">
        <v>0</v>
      </c>
      <c r="H8" s="58">
        <v>4</v>
      </c>
      <c r="I8" s="58">
        <f>SUM(J8,K8,L8,M8)</f>
        <v>12</v>
      </c>
      <c r="J8" s="58">
        <v>2</v>
      </c>
      <c r="K8" s="58">
        <v>5</v>
      </c>
      <c r="L8" s="58">
        <v>3</v>
      </c>
      <c r="M8" s="58">
        <v>2</v>
      </c>
      <c r="N8" s="58">
        <f t="shared" ref="N8:N12" si="1">SUM(Q8,P8,O8)</f>
        <v>0</v>
      </c>
      <c r="O8" s="58">
        <v>0</v>
      </c>
      <c r="P8" s="58">
        <v>0</v>
      </c>
      <c r="Q8" s="58">
        <v>0</v>
      </c>
      <c r="R8" s="58">
        <f t="shared" ref="R8:R29" si="2">SUM(S8,T8)</f>
        <v>18</v>
      </c>
      <c r="S8" s="58">
        <v>9</v>
      </c>
      <c r="T8" s="58">
        <v>9</v>
      </c>
      <c r="U8" s="58">
        <f>V8</f>
        <v>12</v>
      </c>
      <c r="V8" s="58">
        <v>12</v>
      </c>
      <c r="W8" s="31"/>
      <c r="X8" s="31"/>
    </row>
    <row r="9" spans="1:24" ht="15.75" x14ac:dyDescent="0.25">
      <c r="A9" s="7" t="s">
        <v>26</v>
      </c>
      <c r="B9" s="58">
        <f>SUM(D9,I9,N9,R9,U9)</f>
        <v>48</v>
      </c>
      <c r="C9" s="59">
        <f t="shared" si="0"/>
        <v>34.782608695652172</v>
      </c>
      <c r="D9" s="58">
        <f>SUM(E9,F9,G9,H9)</f>
        <v>14</v>
      </c>
      <c r="E9" s="58">
        <v>4</v>
      </c>
      <c r="F9" s="58">
        <v>3</v>
      </c>
      <c r="G9" s="58">
        <v>4</v>
      </c>
      <c r="H9" s="58">
        <v>3</v>
      </c>
      <c r="I9" s="58">
        <f t="shared" ref="I9:I20" si="3">SUM(J9,K9,L9,M9)</f>
        <v>15</v>
      </c>
      <c r="J9" s="58">
        <v>3</v>
      </c>
      <c r="K9" s="58">
        <v>5</v>
      </c>
      <c r="L9" s="58">
        <v>2</v>
      </c>
      <c r="M9" s="58">
        <v>5</v>
      </c>
      <c r="N9" s="58">
        <f t="shared" si="1"/>
        <v>0</v>
      </c>
      <c r="O9" s="58">
        <v>0</v>
      </c>
      <c r="P9" s="58">
        <v>0</v>
      </c>
      <c r="Q9" s="58">
        <v>0</v>
      </c>
      <c r="R9" s="58">
        <f t="shared" si="2"/>
        <v>19</v>
      </c>
      <c r="S9" s="58">
        <v>10</v>
      </c>
      <c r="T9" s="58">
        <v>9</v>
      </c>
      <c r="U9" s="58" t="str">
        <f t="shared" ref="U9:U20" si="4">V9</f>
        <v>неявка</v>
      </c>
      <c r="V9" s="58" t="s">
        <v>56</v>
      </c>
      <c r="W9" s="31"/>
      <c r="X9" s="31"/>
    </row>
    <row r="10" spans="1:24" ht="15.75" x14ac:dyDescent="0.25">
      <c r="A10" s="7" t="s">
        <v>27</v>
      </c>
      <c r="B10" s="58">
        <f t="shared" ref="B10:B20" si="5">SUM(D10,I10,N10,R10,U10)</f>
        <v>51</v>
      </c>
      <c r="C10" s="59">
        <f t="shared" si="0"/>
        <v>36.956521739130437</v>
      </c>
      <c r="D10" s="58">
        <f t="shared" ref="D9:D20" si="6">SUM(E10,F10,G10,H10)</f>
        <v>7</v>
      </c>
      <c r="E10" s="58">
        <v>4</v>
      </c>
      <c r="F10" s="58">
        <v>2</v>
      </c>
      <c r="G10" s="58">
        <v>0</v>
      </c>
      <c r="H10" s="58">
        <v>1</v>
      </c>
      <c r="I10" s="58">
        <f t="shared" si="3"/>
        <v>9</v>
      </c>
      <c r="J10" s="58">
        <v>2</v>
      </c>
      <c r="K10" s="58">
        <v>4</v>
      </c>
      <c r="L10" s="58">
        <v>3</v>
      </c>
      <c r="M10" s="58">
        <v>0</v>
      </c>
      <c r="N10" s="58">
        <f t="shared" si="1"/>
        <v>0</v>
      </c>
      <c r="O10" s="58">
        <v>0</v>
      </c>
      <c r="P10" s="58">
        <v>0</v>
      </c>
      <c r="Q10" s="58">
        <v>0</v>
      </c>
      <c r="R10" s="58">
        <f t="shared" si="2"/>
        <v>30</v>
      </c>
      <c r="S10" s="58">
        <v>14</v>
      </c>
      <c r="T10" s="58">
        <v>16</v>
      </c>
      <c r="U10" s="58">
        <v>5</v>
      </c>
      <c r="V10" s="58">
        <v>5</v>
      </c>
      <c r="W10" s="31"/>
      <c r="X10" s="31"/>
    </row>
    <row r="11" spans="1:24" ht="15.75" x14ac:dyDescent="0.25">
      <c r="A11" s="7" t="s">
        <v>28</v>
      </c>
      <c r="B11" s="58">
        <f t="shared" si="5"/>
        <v>61</v>
      </c>
      <c r="C11" s="59">
        <f t="shared" si="0"/>
        <v>44.20289855072464</v>
      </c>
      <c r="D11" s="58">
        <f t="shared" si="6"/>
        <v>12</v>
      </c>
      <c r="E11" s="58">
        <v>2</v>
      </c>
      <c r="F11" s="58">
        <v>3</v>
      </c>
      <c r="G11" s="58">
        <v>4</v>
      </c>
      <c r="H11" s="58">
        <v>3</v>
      </c>
      <c r="I11" s="58">
        <f t="shared" si="3"/>
        <v>13</v>
      </c>
      <c r="J11" s="58">
        <v>3</v>
      </c>
      <c r="K11" s="58">
        <v>4</v>
      </c>
      <c r="L11" s="58">
        <v>2</v>
      </c>
      <c r="M11" s="58">
        <v>4</v>
      </c>
      <c r="N11" s="58">
        <f t="shared" si="1"/>
        <v>16</v>
      </c>
      <c r="O11" s="58">
        <v>7</v>
      </c>
      <c r="P11" s="58">
        <v>3</v>
      </c>
      <c r="Q11" s="58">
        <v>6</v>
      </c>
      <c r="R11" s="58">
        <f t="shared" si="2"/>
        <v>9</v>
      </c>
      <c r="S11" s="58">
        <v>9</v>
      </c>
      <c r="T11" s="58">
        <v>0</v>
      </c>
      <c r="U11" s="58">
        <f t="shared" si="4"/>
        <v>11</v>
      </c>
      <c r="V11" s="58">
        <v>11</v>
      </c>
      <c r="W11" s="31"/>
      <c r="X11" s="31"/>
    </row>
    <row r="12" spans="1:24" ht="15.75" x14ac:dyDescent="0.25">
      <c r="A12" s="7" t="s">
        <v>29</v>
      </c>
      <c r="B12" s="58">
        <f t="shared" si="5"/>
        <v>62</v>
      </c>
      <c r="C12" s="59">
        <f t="shared" si="0"/>
        <v>44.927536231884055</v>
      </c>
      <c r="D12" s="58">
        <f t="shared" si="6"/>
        <v>9</v>
      </c>
      <c r="E12" s="58">
        <v>1</v>
      </c>
      <c r="F12" s="58">
        <v>4</v>
      </c>
      <c r="G12" s="58">
        <v>1</v>
      </c>
      <c r="H12" s="58">
        <v>3</v>
      </c>
      <c r="I12" s="58">
        <f t="shared" si="3"/>
        <v>15</v>
      </c>
      <c r="J12" s="58">
        <v>4</v>
      </c>
      <c r="K12" s="58">
        <v>3</v>
      </c>
      <c r="L12" s="58">
        <v>3</v>
      </c>
      <c r="M12" s="58">
        <v>5</v>
      </c>
      <c r="N12" s="58">
        <f t="shared" si="1"/>
        <v>6</v>
      </c>
      <c r="O12" s="58">
        <v>2</v>
      </c>
      <c r="P12" s="58">
        <v>3</v>
      </c>
      <c r="Q12" s="58">
        <v>1</v>
      </c>
      <c r="R12" s="58">
        <f t="shared" si="2"/>
        <v>16</v>
      </c>
      <c r="S12" s="58">
        <v>7</v>
      </c>
      <c r="T12" s="58">
        <v>9</v>
      </c>
      <c r="U12" s="58">
        <f t="shared" si="4"/>
        <v>16</v>
      </c>
      <c r="V12" s="58">
        <v>16</v>
      </c>
      <c r="W12" s="31"/>
      <c r="X12" s="31"/>
    </row>
    <row r="13" spans="1:24" ht="15.75" x14ac:dyDescent="0.25">
      <c r="A13" s="7" t="s">
        <v>30</v>
      </c>
      <c r="B13" s="58">
        <f t="shared" si="5"/>
        <v>64</v>
      </c>
      <c r="C13" s="59">
        <f t="shared" si="0"/>
        <v>46.376811594202898</v>
      </c>
      <c r="D13" s="58">
        <f t="shared" si="6"/>
        <v>11</v>
      </c>
      <c r="E13" s="58">
        <v>5</v>
      </c>
      <c r="F13" s="58">
        <v>2</v>
      </c>
      <c r="G13" s="58">
        <v>0</v>
      </c>
      <c r="H13" s="58">
        <v>4</v>
      </c>
      <c r="I13" s="58">
        <f t="shared" si="3"/>
        <v>4</v>
      </c>
      <c r="J13" s="58">
        <v>2</v>
      </c>
      <c r="K13" s="58">
        <v>2</v>
      </c>
      <c r="L13" s="58">
        <v>0</v>
      </c>
      <c r="M13" s="58">
        <v>0</v>
      </c>
      <c r="N13" s="58">
        <f t="shared" ref="N13:N29" si="7">SUM(Q13,P13,O13)</f>
        <v>0</v>
      </c>
      <c r="O13" s="58">
        <v>0</v>
      </c>
      <c r="P13" s="58">
        <v>0</v>
      </c>
      <c r="Q13" s="58">
        <v>0</v>
      </c>
      <c r="R13" s="58">
        <f t="shared" si="2"/>
        <v>34</v>
      </c>
      <c r="S13" s="58">
        <v>17</v>
      </c>
      <c r="T13" s="58">
        <v>17</v>
      </c>
      <c r="U13" s="58">
        <f t="shared" si="4"/>
        <v>15</v>
      </c>
      <c r="V13" s="58">
        <v>15</v>
      </c>
      <c r="W13" s="31"/>
      <c r="X13" s="31"/>
    </row>
    <row r="14" spans="1:24" ht="15.75" x14ac:dyDescent="0.25">
      <c r="A14" s="7" t="s">
        <v>31</v>
      </c>
      <c r="B14" s="58">
        <f t="shared" si="5"/>
        <v>70</v>
      </c>
      <c r="C14" s="59">
        <f t="shared" si="0"/>
        <v>50.724637681159422</v>
      </c>
      <c r="D14" s="58">
        <f t="shared" si="6"/>
        <v>7</v>
      </c>
      <c r="E14" s="58">
        <v>5</v>
      </c>
      <c r="F14" s="58">
        <v>2</v>
      </c>
      <c r="G14" s="58">
        <v>0</v>
      </c>
      <c r="H14" s="58">
        <v>0</v>
      </c>
      <c r="I14" s="58">
        <f t="shared" si="3"/>
        <v>23</v>
      </c>
      <c r="J14" s="58">
        <v>6</v>
      </c>
      <c r="K14" s="58">
        <v>5</v>
      </c>
      <c r="L14" s="58">
        <v>6</v>
      </c>
      <c r="M14" s="58">
        <v>6</v>
      </c>
      <c r="N14" s="58">
        <f t="shared" si="7"/>
        <v>0</v>
      </c>
      <c r="O14" s="58">
        <v>0</v>
      </c>
      <c r="P14" s="58">
        <v>0</v>
      </c>
      <c r="Q14" s="58">
        <v>0</v>
      </c>
      <c r="R14" s="58">
        <f t="shared" si="2"/>
        <v>26</v>
      </c>
      <c r="S14" s="58">
        <v>14</v>
      </c>
      <c r="T14" s="58">
        <v>12</v>
      </c>
      <c r="U14" s="58">
        <f t="shared" si="4"/>
        <v>14</v>
      </c>
      <c r="V14" s="58">
        <v>14</v>
      </c>
      <c r="W14" s="31"/>
      <c r="X14" s="31"/>
    </row>
    <row r="15" spans="1:24" ht="15.75" x14ac:dyDescent="0.25">
      <c r="A15" s="7" t="s">
        <v>32</v>
      </c>
      <c r="B15" s="58">
        <f t="shared" si="5"/>
        <v>50</v>
      </c>
      <c r="C15" s="59">
        <f t="shared" si="0"/>
        <v>36.231884057971016</v>
      </c>
      <c r="D15" s="58">
        <f t="shared" si="6"/>
        <v>10</v>
      </c>
      <c r="E15" s="58">
        <v>4</v>
      </c>
      <c r="F15" s="58">
        <v>3</v>
      </c>
      <c r="G15" s="58">
        <v>0</v>
      </c>
      <c r="H15" s="58">
        <v>3</v>
      </c>
      <c r="I15" s="58">
        <f t="shared" si="3"/>
        <v>7</v>
      </c>
      <c r="J15" s="58">
        <v>1</v>
      </c>
      <c r="K15" s="58">
        <v>3</v>
      </c>
      <c r="L15" s="58">
        <v>1</v>
      </c>
      <c r="M15" s="58">
        <v>2</v>
      </c>
      <c r="N15" s="58">
        <f t="shared" si="7"/>
        <v>0</v>
      </c>
      <c r="O15" s="58">
        <v>0</v>
      </c>
      <c r="P15" s="58">
        <v>0</v>
      </c>
      <c r="Q15" s="58">
        <v>0</v>
      </c>
      <c r="R15" s="58">
        <f t="shared" si="2"/>
        <v>20</v>
      </c>
      <c r="S15" s="58">
        <v>9</v>
      </c>
      <c r="T15" s="58">
        <v>11</v>
      </c>
      <c r="U15" s="58">
        <f t="shared" si="4"/>
        <v>13</v>
      </c>
      <c r="V15" s="58">
        <v>13</v>
      </c>
      <c r="W15" s="31"/>
      <c r="X15" s="31"/>
    </row>
    <row r="16" spans="1:24" ht="15.75" x14ac:dyDescent="0.25">
      <c r="A16" s="7" t="s">
        <v>34</v>
      </c>
      <c r="B16" s="58">
        <f>SUM(D16,I16,N16,R16,U16)</f>
        <v>68</v>
      </c>
      <c r="C16" s="59">
        <f t="shared" si="0"/>
        <v>49.275362318840578</v>
      </c>
      <c r="D16" s="58">
        <f t="shared" si="6"/>
        <v>12</v>
      </c>
      <c r="E16" s="58">
        <v>4</v>
      </c>
      <c r="F16" s="58">
        <v>2</v>
      </c>
      <c r="G16" s="58">
        <v>3</v>
      </c>
      <c r="H16" s="58">
        <v>3</v>
      </c>
      <c r="I16" s="58">
        <f t="shared" si="3"/>
        <v>11</v>
      </c>
      <c r="J16" s="58">
        <v>2</v>
      </c>
      <c r="K16" s="58">
        <v>5</v>
      </c>
      <c r="L16" s="58">
        <v>0</v>
      </c>
      <c r="M16" s="58">
        <v>4</v>
      </c>
      <c r="N16" s="58">
        <f t="shared" si="7"/>
        <v>0</v>
      </c>
      <c r="O16" s="58">
        <v>0</v>
      </c>
      <c r="P16" s="58">
        <v>0</v>
      </c>
      <c r="Q16" s="58">
        <v>0</v>
      </c>
      <c r="R16" s="58">
        <f t="shared" si="2"/>
        <v>29</v>
      </c>
      <c r="S16" s="58">
        <v>15</v>
      </c>
      <c r="T16" s="58">
        <v>14</v>
      </c>
      <c r="U16" s="58">
        <f t="shared" si="4"/>
        <v>16</v>
      </c>
      <c r="V16" s="58">
        <v>16</v>
      </c>
      <c r="W16" s="31"/>
      <c r="X16" s="31"/>
    </row>
    <row r="17" spans="1:25" s="17" customFormat="1" ht="15.75" x14ac:dyDescent="0.25">
      <c r="A17" s="24" t="s">
        <v>64</v>
      </c>
      <c r="B17" s="60">
        <v>50</v>
      </c>
      <c r="C17" s="59">
        <f t="shared" si="0"/>
        <v>36.231884057971016</v>
      </c>
      <c r="D17" s="60">
        <v>8</v>
      </c>
      <c r="E17" s="60">
        <v>2</v>
      </c>
      <c r="F17" s="60">
        <v>2</v>
      </c>
      <c r="G17" s="60">
        <v>2</v>
      </c>
      <c r="H17" s="60">
        <v>2</v>
      </c>
      <c r="I17" s="60">
        <v>7</v>
      </c>
      <c r="J17" s="60">
        <v>2</v>
      </c>
      <c r="K17" s="60">
        <v>3</v>
      </c>
      <c r="L17" s="60">
        <v>0</v>
      </c>
      <c r="M17" s="60">
        <v>2</v>
      </c>
      <c r="N17" s="60">
        <v>4</v>
      </c>
      <c r="O17" s="60">
        <v>4</v>
      </c>
      <c r="P17" s="60">
        <v>0</v>
      </c>
      <c r="Q17" s="60">
        <v>0</v>
      </c>
      <c r="R17" s="60">
        <v>14</v>
      </c>
      <c r="S17" s="60">
        <v>7</v>
      </c>
      <c r="T17" s="60">
        <v>7</v>
      </c>
      <c r="U17" s="60">
        <v>3</v>
      </c>
      <c r="V17" s="60">
        <v>3</v>
      </c>
    </row>
    <row r="18" spans="1:25" ht="15.75" x14ac:dyDescent="0.25">
      <c r="A18" s="8" t="s">
        <v>59</v>
      </c>
      <c r="B18" s="58">
        <f t="shared" si="5"/>
        <v>37</v>
      </c>
      <c r="C18" s="59">
        <f t="shared" si="0"/>
        <v>26.811594202898551</v>
      </c>
      <c r="D18" s="58">
        <f t="shared" si="6"/>
        <v>7</v>
      </c>
      <c r="E18" s="58">
        <v>3</v>
      </c>
      <c r="F18" s="58">
        <v>1</v>
      </c>
      <c r="G18" s="58">
        <v>2</v>
      </c>
      <c r="H18" s="58">
        <v>1</v>
      </c>
      <c r="I18" s="58">
        <f t="shared" si="3"/>
        <v>9</v>
      </c>
      <c r="J18" s="58">
        <v>2</v>
      </c>
      <c r="K18" s="58">
        <v>5</v>
      </c>
      <c r="L18" s="58">
        <v>2</v>
      </c>
      <c r="M18" s="58">
        <v>0</v>
      </c>
      <c r="N18" s="58">
        <f t="shared" si="7"/>
        <v>0</v>
      </c>
      <c r="O18" s="58">
        <v>0</v>
      </c>
      <c r="P18" s="58">
        <v>0</v>
      </c>
      <c r="Q18" s="58">
        <v>0</v>
      </c>
      <c r="R18" s="58">
        <f t="shared" si="2"/>
        <v>21</v>
      </c>
      <c r="S18" s="58">
        <v>11</v>
      </c>
      <c r="T18" s="58">
        <v>10</v>
      </c>
      <c r="U18" s="58">
        <v>0</v>
      </c>
      <c r="V18" s="58">
        <v>0</v>
      </c>
      <c r="W18" s="31"/>
      <c r="X18" s="31"/>
    </row>
    <row r="19" spans="1:25" ht="15.75" x14ac:dyDescent="0.25">
      <c r="A19" s="7" t="s">
        <v>35</v>
      </c>
      <c r="B19" s="58">
        <f t="shared" si="5"/>
        <v>80</v>
      </c>
      <c r="C19" s="59">
        <f t="shared" si="0"/>
        <v>57.971014492753625</v>
      </c>
      <c r="D19" s="58">
        <f t="shared" si="6"/>
        <v>15</v>
      </c>
      <c r="E19" s="58">
        <v>4</v>
      </c>
      <c r="F19" s="58">
        <v>3</v>
      </c>
      <c r="G19" s="58">
        <v>3</v>
      </c>
      <c r="H19" s="58">
        <v>5</v>
      </c>
      <c r="I19" s="58">
        <f t="shared" si="3"/>
        <v>22</v>
      </c>
      <c r="J19" s="58">
        <v>6</v>
      </c>
      <c r="K19" s="58">
        <v>5</v>
      </c>
      <c r="L19" s="58">
        <v>5</v>
      </c>
      <c r="M19" s="58">
        <v>6</v>
      </c>
      <c r="N19" s="58">
        <f t="shared" si="7"/>
        <v>0</v>
      </c>
      <c r="O19" s="58">
        <v>0</v>
      </c>
      <c r="P19" s="58">
        <v>0</v>
      </c>
      <c r="Q19" s="58">
        <v>0</v>
      </c>
      <c r="R19" s="58">
        <f t="shared" si="2"/>
        <v>29</v>
      </c>
      <c r="S19" s="58">
        <v>15</v>
      </c>
      <c r="T19" s="58">
        <v>14</v>
      </c>
      <c r="U19" s="58">
        <f t="shared" si="4"/>
        <v>14</v>
      </c>
      <c r="V19" s="58">
        <v>14</v>
      </c>
      <c r="W19" s="31"/>
      <c r="X19" s="31"/>
    </row>
    <row r="20" spans="1:25" ht="15.75" x14ac:dyDescent="0.25">
      <c r="A20" s="7" t="s">
        <v>37</v>
      </c>
      <c r="B20" s="58">
        <f t="shared" si="5"/>
        <v>56</v>
      </c>
      <c r="C20" s="59">
        <f t="shared" si="0"/>
        <v>40.579710144927539</v>
      </c>
      <c r="D20" s="58">
        <f t="shared" si="6"/>
        <v>9</v>
      </c>
      <c r="E20" s="58">
        <v>1</v>
      </c>
      <c r="F20" s="58">
        <v>1</v>
      </c>
      <c r="G20" s="58">
        <v>4</v>
      </c>
      <c r="H20" s="58">
        <v>3</v>
      </c>
      <c r="I20" s="58">
        <f t="shared" si="3"/>
        <v>5</v>
      </c>
      <c r="J20" s="58">
        <v>1</v>
      </c>
      <c r="K20" s="58">
        <v>0</v>
      </c>
      <c r="L20" s="58">
        <v>2</v>
      </c>
      <c r="M20" s="58">
        <v>2</v>
      </c>
      <c r="N20" s="58">
        <f t="shared" si="7"/>
        <v>7</v>
      </c>
      <c r="O20" s="58">
        <v>3</v>
      </c>
      <c r="P20" s="58">
        <v>2</v>
      </c>
      <c r="Q20" s="58">
        <v>2</v>
      </c>
      <c r="R20" s="58">
        <f t="shared" ref="R20:R24" si="8">SUM(S20,T20)</f>
        <v>22</v>
      </c>
      <c r="S20" s="58">
        <v>10</v>
      </c>
      <c r="T20" s="58">
        <v>12</v>
      </c>
      <c r="U20" s="58">
        <f t="shared" si="4"/>
        <v>13</v>
      </c>
      <c r="V20" s="58">
        <v>13</v>
      </c>
      <c r="W20" s="31"/>
      <c r="X20" s="31"/>
    </row>
    <row r="21" spans="1:25" ht="15.75" x14ac:dyDescent="0.25">
      <c r="A21" s="23" t="s">
        <v>67</v>
      </c>
      <c r="B21" s="60">
        <f>SUM(D21,I21,N21,R21,U21)</f>
        <v>87</v>
      </c>
      <c r="C21" s="59">
        <f t="shared" si="0"/>
        <v>63.043478260869563</v>
      </c>
      <c r="D21" s="60">
        <v>15</v>
      </c>
      <c r="E21" s="60">
        <v>3</v>
      </c>
      <c r="F21" s="60">
        <v>4</v>
      </c>
      <c r="G21" s="60">
        <v>4</v>
      </c>
      <c r="H21" s="60">
        <v>4</v>
      </c>
      <c r="I21" s="60">
        <v>16</v>
      </c>
      <c r="J21" s="60">
        <v>3</v>
      </c>
      <c r="K21" s="60">
        <v>5</v>
      </c>
      <c r="L21" s="60">
        <v>5</v>
      </c>
      <c r="M21" s="60">
        <v>3</v>
      </c>
      <c r="N21" s="60">
        <v>9</v>
      </c>
      <c r="O21" s="60">
        <v>2</v>
      </c>
      <c r="P21" s="60">
        <v>3</v>
      </c>
      <c r="Q21" s="60">
        <v>4</v>
      </c>
      <c r="R21" s="60">
        <v>37</v>
      </c>
      <c r="S21" s="60">
        <v>19</v>
      </c>
      <c r="T21" s="60">
        <v>18</v>
      </c>
      <c r="U21" s="60">
        <v>10</v>
      </c>
      <c r="V21" s="60">
        <v>10</v>
      </c>
      <c r="W21" s="31"/>
      <c r="X21" s="31"/>
    </row>
    <row r="22" spans="1:25" s="18" customFormat="1" ht="15.75" x14ac:dyDescent="0.25">
      <c r="A22" s="23" t="s">
        <v>68</v>
      </c>
      <c r="B22" s="60">
        <f>SUM(D22,I22,N22,R22,U22)</f>
        <v>79</v>
      </c>
      <c r="C22" s="59">
        <f t="shared" si="0"/>
        <v>57.246376811594203</v>
      </c>
      <c r="D22" s="60">
        <v>12</v>
      </c>
      <c r="E22" s="60">
        <v>3</v>
      </c>
      <c r="F22" s="60">
        <v>3</v>
      </c>
      <c r="G22" s="60">
        <v>2</v>
      </c>
      <c r="H22" s="60">
        <v>4</v>
      </c>
      <c r="I22" s="60">
        <v>15</v>
      </c>
      <c r="J22" s="60">
        <v>4</v>
      </c>
      <c r="K22" s="60">
        <v>5</v>
      </c>
      <c r="L22" s="60">
        <v>5</v>
      </c>
      <c r="M22" s="60">
        <v>1</v>
      </c>
      <c r="N22" s="60">
        <v>8</v>
      </c>
      <c r="O22" s="60">
        <v>4</v>
      </c>
      <c r="P22" s="60">
        <v>3</v>
      </c>
      <c r="Q22" s="60">
        <v>1</v>
      </c>
      <c r="R22" s="60">
        <v>27</v>
      </c>
      <c r="S22" s="60">
        <v>14</v>
      </c>
      <c r="T22" s="60">
        <v>13</v>
      </c>
      <c r="U22" s="60">
        <v>17</v>
      </c>
      <c r="V22" s="60">
        <v>17</v>
      </c>
      <c r="W22" s="32"/>
      <c r="X22" s="32"/>
    </row>
    <row r="23" spans="1:25" ht="15.75" x14ac:dyDescent="0.25">
      <c r="A23" s="25" t="s">
        <v>69</v>
      </c>
      <c r="B23" s="61">
        <f>SUM(D23,I23,N23,R23,U23)</f>
        <v>96</v>
      </c>
      <c r="C23" s="59">
        <f t="shared" si="0"/>
        <v>69.565217391304344</v>
      </c>
      <c r="D23" s="61">
        <v>15</v>
      </c>
      <c r="E23" s="61">
        <v>2</v>
      </c>
      <c r="F23" s="61">
        <v>4</v>
      </c>
      <c r="G23" s="61">
        <v>4</v>
      </c>
      <c r="H23" s="61">
        <v>5</v>
      </c>
      <c r="I23" s="61">
        <v>20</v>
      </c>
      <c r="J23" s="61">
        <v>6</v>
      </c>
      <c r="K23" s="61">
        <v>5</v>
      </c>
      <c r="L23" s="61">
        <v>4</v>
      </c>
      <c r="M23" s="61">
        <v>5</v>
      </c>
      <c r="N23" s="61">
        <v>12</v>
      </c>
      <c r="O23" s="61">
        <v>4</v>
      </c>
      <c r="P23" s="61">
        <v>3</v>
      </c>
      <c r="Q23" s="61">
        <v>5</v>
      </c>
      <c r="R23" s="61">
        <v>31</v>
      </c>
      <c r="S23" s="61">
        <v>15</v>
      </c>
      <c r="T23" s="61">
        <v>16</v>
      </c>
      <c r="U23" s="61">
        <v>18</v>
      </c>
      <c r="V23" s="61">
        <v>18</v>
      </c>
      <c r="W23" s="33"/>
      <c r="X23" s="33"/>
      <c r="Y23" s="4"/>
    </row>
    <row r="24" spans="1:25" ht="15.75" x14ac:dyDescent="0.25">
      <c r="A24" s="7" t="s">
        <v>40</v>
      </c>
      <c r="B24" s="58">
        <f t="shared" ref="B24:B26" si="9">SUM(D24,I24,N24,R24,U24)</f>
        <v>87</v>
      </c>
      <c r="C24" s="59">
        <f t="shared" ref="C24:C29" si="10">B24*100/138</f>
        <v>63.043478260869563</v>
      </c>
      <c r="D24" s="58">
        <f t="shared" ref="D24:D26" si="11">SUM(E24,F24,G24,H24)</f>
        <v>11</v>
      </c>
      <c r="E24" s="58">
        <v>2</v>
      </c>
      <c r="F24" s="58">
        <v>2</v>
      </c>
      <c r="G24" s="58">
        <v>3</v>
      </c>
      <c r="H24" s="58">
        <v>4</v>
      </c>
      <c r="I24" s="58">
        <f t="shared" ref="I24:I26" si="12">SUM(J24,K24,L24,M24)</f>
        <v>9</v>
      </c>
      <c r="J24" s="58">
        <v>1</v>
      </c>
      <c r="K24" s="58">
        <v>5</v>
      </c>
      <c r="L24" s="58">
        <v>3</v>
      </c>
      <c r="M24" s="58">
        <v>0</v>
      </c>
      <c r="N24" s="58">
        <f t="shared" si="7"/>
        <v>18</v>
      </c>
      <c r="O24" s="58">
        <v>6</v>
      </c>
      <c r="P24" s="58">
        <v>5</v>
      </c>
      <c r="Q24" s="58">
        <v>7</v>
      </c>
      <c r="R24" s="58">
        <f t="shared" si="8"/>
        <v>26</v>
      </c>
      <c r="S24" s="58">
        <v>12</v>
      </c>
      <c r="T24" s="58">
        <v>14</v>
      </c>
      <c r="U24" s="58">
        <f t="shared" ref="U24:U25" si="13">V24</f>
        <v>23</v>
      </c>
      <c r="V24" s="58">
        <v>23</v>
      </c>
      <c r="W24" s="31"/>
      <c r="X24" s="31"/>
    </row>
    <row r="25" spans="1:25" ht="15.75" x14ac:dyDescent="0.25">
      <c r="A25" s="7" t="s">
        <v>41</v>
      </c>
      <c r="B25" s="58">
        <f t="shared" si="9"/>
        <v>65</v>
      </c>
      <c r="C25" s="59">
        <f t="shared" si="10"/>
        <v>47.10144927536232</v>
      </c>
      <c r="D25" s="58">
        <f t="shared" si="11"/>
        <v>9</v>
      </c>
      <c r="E25" s="58">
        <v>2</v>
      </c>
      <c r="F25" s="58">
        <v>2</v>
      </c>
      <c r="G25" s="58">
        <v>2</v>
      </c>
      <c r="H25" s="58">
        <v>3</v>
      </c>
      <c r="I25" s="58">
        <f t="shared" si="12"/>
        <v>13</v>
      </c>
      <c r="J25" s="58">
        <v>3</v>
      </c>
      <c r="K25" s="58">
        <v>3</v>
      </c>
      <c r="L25" s="58">
        <v>3</v>
      </c>
      <c r="M25" s="58">
        <v>4</v>
      </c>
      <c r="N25" s="58">
        <f t="shared" si="7"/>
        <v>6</v>
      </c>
      <c r="O25" s="58">
        <v>1</v>
      </c>
      <c r="P25" s="58">
        <v>3</v>
      </c>
      <c r="Q25" s="58">
        <v>2</v>
      </c>
      <c r="R25" s="58">
        <f t="shared" si="2"/>
        <v>18</v>
      </c>
      <c r="S25" s="58">
        <v>9</v>
      </c>
      <c r="T25" s="58">
        <v>9</v>
      </c>
      <c r="U25" s="58">
        <f t="shared" si="13"/>
        <v>19</v>
      </c>
      <c r="V25" s="58">
        <v>19</v>
      </c>
      <c r="W25" s="31"/>
      <c r="X25" s="31"/>
    </row>
    <row r="26" spans="1:25" ht="15.75" x14ac:dyDescent="0.25">
      <c r="A26" s="7" t="s">
        <v>42</v>
      </c>
      <c r="B26" s="58">
        <f t="shared" si="9"/>
        <v>55</v>
      </c>
      <c r="C26" s="59">
        <f t="shared" si="10"/>
        <v>39.855072463768117</v>
      </c>
      <c r="D26" s="58">
        <f t="shared" si="11"/>
        <v>8</v>
      </c>
      <c r="E26" s="58">
        <v>2</v>
      </c>
      <c r="F26" s="58">
        <v>2</v>
      </c>
      <c r="G26" s="58">
        <v>2</v>
      </c>
      <c r="H26" s="58">
        <v>2</v>
      </c>
      <c r="I26" s="58">
        <f t="shared" si="12"/>
        <v>7</v>
      </c>
      <c r="J26" s="58">
        <v>1</v>
      </c>
      <c r="K26" s="58">
        <v>0</v>
      </c>
      <c r="L26" s="58">
        <v>2</v>
      </c>
      <c r="M26" s="58">
        <v>4</v>
      </c>
      <c r="N26" s="58">
        <f t="shared" si="7"/>
        <v>3</v>
      </c>
      <c r="O26" s="58">
        <v>3</v>
      </c>
      <c r="P26" s="58">
        <v>0</v>
      </c>
      <c r="Q26" s="58">
        <v>0</v>
      </c>
      <c r="R26" s="58">
        <f t="shared" si="2"/>
        <v>25</v>
      </c>
      <c r="S26" s="58">
        <v>14</v>
      </c>
      <c r="T26" s="58">
        <v>11</v>
      </c>
      <c r="U26" s="58">
        <v>12</v>
      </c>
      <c r="V26" s="58">
        <v>12</v>
      </c>
      <c r="W26" s="31"/>
      <c r="X26" s="31"/>
    </row>
    <row r="27" spans="1:25" ht="15.75" x14ac:dyDescent="0.25">
      <c r="A27" s="7" t="s">
        <v>57</v>
      </c>
      <c r="B27" s="58">
        <f t="shared" ref="B27" si="14">SUM(D27,I27,N27,R27,U27)</f>
        <v>95</v>
      </c>
      <c r="C27" s="59">
        <f t="shared" si="10"/>
        <v>68.840579710144922</v>
      </c>
      <c r="D27" s="58">
        <f t="shared" ref="D27" si="15">SUM(E27,F27,G27,H27)</f>
        <v>13</v>
      </c>
      <c r="E27" s="58">
        <v>4</v>
      </c>
      <c r="F27" s="58">
        <v>3</v>
      </c>
      <c r="G27" s="58">
        <v>3</v>
      </c>
      <c r="H27" s="58">
        <v>3</v>
      </c>
      <c r="I27" s="58">
        <f t="shared" ref="I27" si="16">SUM(J27,K27,L27,M27)</f>
        <v>16</v>
      </c>
      <c r="J27" s="58">
        <v>4</v>
      </c>
      <c r="K27" s="58">
        <v>4</v>
      </c>
      <c r="L27" s="58">
        <v>3</v>
      </c>
      <c r="M27" s="58">
        <v>5</v>
      </c>
      <c r="N27" s="58">
        <f t="shared" si="7"/>
        <v>20</v>
      </c>
      <c r="O27" s="58">
        <v>5</v>
      </c>
      <c r="P27" s="58">
        <v>5</v>
      </c>
      <c r="Q27" s="58">
        <v>10</v>
      </c>
      <c r="R27" s="58">
        <f t="shared" si="2"/>
        <v>27</v>
      </c>
      <c r="S27" s="58">
        <v>12</v>
      </c>
      <c r="T27" s="58">
        <v>15</v>
      </c>
      <c r="U27" s="58">
        <v>19</v>
      </c>
      <c r="V27" s="58">
        <v>19</v>
      </c>
      <c r="W27" s="31"/>
      <c r="X27" s="31"/>
    </row>
    <row r="28" spans="1:25" ht="15.75" x14ac:dyDescent="0.25">
      <c r="A28" s="30" t="s">
        <v>71</v>
      </c>
      <c r="B28" s="61">
        <v>56</v>
      </c>
      <c r="C28" s="59">
        <f t="shared" si="10"/>
        <v>40.579710144927539</v>
      </c>
      <c r="D28" s="61">
        <v>9</v>
      </c>
      <c r="E28" s="61">
        <v>2</v>
      </c>
      <c r="F28" s="61">
        <v>2</v>
      </c>
      <c r="G28" s="61">
        <v>2</v>
      </c>
      <c r="H28" s="61">
        <v>3</v>
      </c>
      <c r="I28" s="61">
        <v>3</v>
      </c>
      <c r="J28" s="61">
        <v>1</v>
      </c>
      <c r="K28" s="61">
        <v>0</v>
      </c>
      <c r="L28" s="61">
        <v>2</v>
      </c>
      <c r="M28" s="61">
        <v>0</v>
      </c>
      <c r="N28" s="61">
        <v>1</v>
      </c>
      <c r="O28" s="61">
        <v>1</v>
      </c>
      <c r="P28" s="61">
        <v>0</v>
      </c>
      <c r="Q28" s="61">
        <v>0</v>
      </c>
      <c r="R28" s="61">
        <v>18</v>
      </c>
      <c r="S28" s="61">
        <v>10</v>
      </c>
      <c r="T28" s="61">
        <v>8</v>
      </c>
      <c r="U28" s="61">
        <v>7</v>
      </c>
      <c r="V28" s="61">
        <v>7</v>
      </c>
      <c r="W28" s="31"/>
      <c r="X28" s="31"/>
    </row>
    <row r="29" spans="1:25" ht="15.75" x14ac:dyDescent="0.25">
      <c r="A29" s="9" t="s">
        <v>43</v>
      </c>
      <c r="B29" s="58">
        <f t="shared" ref="B29" si="17">SUM(D29,I29,N29,R29,U29)</f>
        <v>82</v>
      </c>
      <c r="C29" s="59">
        <f t="shared" si="10"/>
        <v>59.420289855072461</v>
      </c>
      <c r="D29" s="58">
        <f t="shared" ref="D29" si="18">SUM(E29,F29,G29,H29)</f>
        <v>13</v>
      </c>
      <c r="E29" s="58">
        <v>5</v>
      </c>
      <c r="F29" s="58">
        <v>2</v>
      </c>
      <c r="G29" s="58">
        <v>3</v>
      </c>
      <c r="H29" s="58">
        <v>3</v>
      </c>
      <c r="I29" s="58">
        <f t="shared" ref="I29" si="19">SUM(J29,K29,L29,M29)</f>
        <v>17</v>
      </c>
      <c r="J29" s="58">
        <v>3</v>
      </c>
      <c r="K29" s="58">
        <v>6</v>
      </c>
      <c r="L29" s="58">
        <v>5</v>
      </c>
      <c r="M29" s="58">
        <v>3</v>
      </c>
      <c r="N29" s="58">
        <f t="shared" si="7"/>
        <v>15</v>
      </c>
      <c r="O29" s="58">
        <v>4</v>
      </c>
      <c r="P29" s="58">
        <v>6</v>
      </c>
      <c r="Q29" s="58">
        <v>5</v>
      </c>
      <c r="R29" s="58">
        <f t="shared" si="2"/>
        <v>25</v>
      </c>
      <c r="S29" s="58">
        <v>13</v>
      </c>
      <c r="T29" s="58">
        <v>12</v>
      </c>
      <c r="U29" s="58">
        <f t="shared" ref="U29" si="20">V29</f>
        <v>12</v>
      </c>
      <c r="V29" s="58">
        <v>12</v>
      </c>
      <c r="W29" s="31"/>
      <c r="X29" s="31"/>
    </row>
    <row r="30" spans="1:25" x14ac:dyDescent="0.25">
      <c r="A30" s="15"/>
      <c r="B30" s="15"/>
      <c r="C30" s="15"/>
      <c r="D30" s="15"/>
      <c r="E30" s="16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1:25" ht="15.75" x14ac:dyDescent="0.25">
      <c r="A31" s="2"/>
    </row>
    <row r="32" spans="1:25" ht="18.75" x14ac:dyDescent="0.25">
      <c r="A32" s="44" t="s">
        <v>73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</row>
    <row r="33" spans="1:24" ht="15.75" x14ac:dyDescent="0.25">
      <c r="A33" s="45" t="s">
        <v>72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</row>
    <row r="34" spans="1:2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ht="15.75" x14ac:dyDescent="0.25">
      <c r="A35" s="46" t="s">
        <v>61</v>
      </c>
      <c r="B35" s="46"/>
      <c r="C35" s="46"/>
      <c r="D35" s="4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</row>
    <row r="36" spans="1:24" ht="15.75" thickBot="1" x14ac:dyDescent="0.3">
      <c r="A36" s="48" t="s">
        <v>60</v>
      </c>
      <c r="B36" s="48"/>
      <c r="C36" s="48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</row>
    <row r="37" spans="1:24" ht="15.75" thickBot="1" x14ac:dyDescent="0.3">
      <c r="A37" s="38" t="s">
        <v>25</v>
      </c>
      <c r="B37" s="40" t="s">
        <v>18</v>
      </c>
      <c r="C37" s="42" t="s">
        <v>19</v>
      </c>
      <c r="D37" s="35" t="s">
        <v>0</v>
      </c>
      <c r="E37" s="35"/>
      <c r="F37" s="35"/>
      <c r="G37" s="35"/>
      <c r="H37" s="36"/>
      <c r="I37" s="34" t="s">
        <v>1</v>
      </c>
      <c r="J37" s="35"/>
      <c r="K37" s="35"/>
      <c r="L37" s="35"/>
      <c r="M37" s="36"/>
      <c r="N37" s="34" t="s">
        <v>2</v>
      </c>
      <c r="O37" s="35"/>
      <c r="P37" s="35"/>
      <c r="Q37" s="36"/>
      <c r="R37" s="34" t="s">
        <v>3</v>
      </c>
      <c r="S37" s="35"/>
      <c r="T37" s="36"/>
      <c r="U37" s="34" t="s">
        <v>4</v>
      </c>
      <c r="V37" s="37"/>
    </row>
    <row r="38" spans="1:24" ht="45" x14ac:dyDescent="0.25">
      <c r="A38" s="39"/>
      <c r="B38" s="41"/>
      <c r="C38" s="43"/>
      <c r="D38" s="19" t="s">
        <v>20</v>
      </c>
      <c r="E38" s="19" t="s">
        <v>5</v>
      </c>
      <c r="F38" s="19" t="s">
        <v>6</v>
      </c>
      <c r="G38" s="20" t="s">
        <v>7</v>
      </c>
      <c r="H38" s="19" t="s">
        <v>8</v>
      </c>
      <c r="I38" s="19" t="s">
        <v>21</v>
      </c>
      <c r="J38" s="19" t="s">
        <v>9</v>
      </c>
      <c r="K38" s="19" t="s">
        <v>10</v>
      </c>
      <c r="L38" s="19" t="s">
        <v>11</v>
      </c>
      <c r="M38" s="19" t="s">
        <v>12</v>
      </c>
      <c r="N38" s="19" t="s">
        <v>22</v>
      </c>
      <c r="O38" s="19" t="s">
        <v>13</v>
      </c>
      <c r="P38" s="19" t="s">
        <v>7</v>
      </c>
      <c r="Q38" s="21" t="s">
        <v>14</v>
      </c>
      <c r="R38" s="19" t="s">
        <v>23</v>
      </c>
      <c r="S38" s="19" t="s">
        <v>15</v>
      </c>
      <c r="T38" s="19" t="s">
        <v>16</v>
      </c>
      <c r="U38" s="22" t="s">
        <v>24</v>
      </c>
      <c r="V38" s="21" t="s">
        <v>17</v>
      </c>
    </row>
    <row r="39" spans="1:24" x14ac:dyDescent="0.25">
      <c r="A39" s="26" t="s">
        <v>33</v>
      </c>
      <c r="B39" s="29"/>
      <c r="C39" s="29" t="s">
        <v>56</v>
      </c>
      <c r="D39" s="29" t="s">
        <v>56</v>
      </c>
      <c r="E39" s="29" t="s">
        <v>56</v>
      </c>
      <c r="F39" s="29" t="s">
        <v>56</v>
      </c>
      <c r="G39" s="29" t="s">
        <v>56</v>
      </c>
      <c r="H39" s="29" t="s">
        <v>56</v>
      </c>
      <c r="I39" s="29" t="s">
        <v>56</v>
      </c>
      <c r="J39" s="29" t="s">
        <v>56</v>
      </c>
      <c r="K39" s="29" t="s">
        <v>56</v>
      </c>
      <c r="L39" s="29" t="s">
        <v>56</v>
      </c>
      <c r="M39" s="29" t="s">
        <v>56</v>
      </c>
      <c r="N39" s="29" t="s">
        <v>56</v>
      </c>
      <c r="O39" s="29" t="s">
        <v>56</v>
      </c>
      <c r="P39" s="29" t="s">
        <v>56</v>
      </c>
      <c r="Q39" s="29" t="s">
        <v>56</v>
      </c>
      <c r="R39" s="29" t="s">
        <v>56</v>
      </c>
      <c r="S39" s="29" t="s">
        <v>56</v>
      </c>
      <c r="T39" s="29" t="s">
        <v>56</v>
      </c>
      <c r="U39" s="29" t="str">
        <f t="shared" ref="U39" si="21">V39</f>
        <v>неявка</v>
      </c>
      <c r="V39" s="29" t="s">
        <v>56</v>
      </c>
    </row>
    <row r="40" spans="1:24" x14ac:dyDescent="0.25">
      <c r="A40" s="26" t="s">
        <v>36</v>
      </c>
      <c r="B40" s="29"/>
      <c r="C40" s="29" t="s">
        <v>56</v>
      </c>
      <c r="D40" s="29" t="s">
        <v>56</v>
      </c>
      <c r="E40" s="29" t="s">
        <v>56</v>
      </c>
      <c r="F40" s="29" t="s">
        <v>56</v>
      </c>
      <c r="G40" s="29" t="s">
        <v>56</v>
      </c>
      <c r="H40" s="29" t="s">
        <v>56</v>
      </c>
      <c r="I40" s="29" t="s">
        <v>56</v>
      </c>
      <c r="J40" s="29" t="s">
        <v>56</v>
      </c>
      <c r="K40" s="29" t="s">
        <v>56</v>
      </c>
      <c r="L40" s="29" t="s">
        <v>56</v>
      </c>
      <c r="M40" s="29" t="s">
        <v>56</v>
      </c>
      <c r="N40" s="29" t="s">
        <v>56</v>
      </c>
      <c r="O40" s="29" t="s">
        <v>56</v>
      </c>
      <c r="P40" s="29" t="s">
        <v>56</v>
      </c>
      <c r="Q40" s="29" t="s">
        <v>56</v>
      </c>
      <c r="R40" s="29" t="s">
        <v>56</v>
      </c>
      <c r="S40" s="29" t="s">
        <v>56</v>
      </c>
      <c r="T40" s="29" t="s">
        <v>56</v>
      </c>
      <c r="U40" s="29" t="str">
        <f>V40</f>
        <v>неявка</v>
      </c>
      <c r="V40" s="29" t="s">
        <v>56</v>
      </c>
    </row>
    <row r="41" spans="1:24" ht="17.25" customHeight="1" x14ac:dyDescent="0.25">
      <c r="A41" s="27" t="s">
        <v>65</v>
      </c>
      <c r="B41" s="27"/>
      <c r="C41" s="27" t="s">
        <v>76</v>
      </c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</row>
    <row r="42" spans="1:24" x14ac:dyDescent="0.25">
      <c r="A42" s="28" t="s">
        <v>66</v>
      </c>
      <c r="B42" s="27"/>
      <c r="C42" s="27" t="s">
        <v>76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</row>
    <row r="43" spans="1:24" x14ac:dyDescent="0.25">
      <c r="A43" s="26" t="s">
        <v>62</v>
      </c>
      <c r="B43" s="29"/>
      <c r="C43" s="27" t="s">
        <v>56</v>
      </c>
      <c r="D43" s="27" t="s">
        <v>56</v>
      </c>
      <c r="E43" s="27" t="s">
        <v>56</v>
      </c>
      <c r="F43" s="27" t="s">
        <v>56</v>
      </c>
      <c r="G43" s="27" t="s">
        <v>56</v>
      </c>
      <c r="H43" s="27" t="s">
        <v>56</v>
      </c>
      <c r="I43" s="27" t="s">
        <v>56</v>
      </c>
      <c r="J43" s="27" t="s">
        <v>56</v>
      </c>
      <c r="K43" s="27" t="s">
        <v>56</v>
      </c>
      <c r="L43" s="27" t="s">
        <v>56</v>
      </c>
      <c r="M43" s="27" t="s">
        <v>56</v>
      </c>
      <c r="N43" s="27" t="s">
        <v>56</v>
      </c>
      <c r="O43" s="27" t="s">
        <v>56</v>
      </c>
      <c r="P43" s="27" t="s">
        <v>56</v>
      </c>
      <c r="Q43" s="27" t="s">
        <v>56</v>
      </c>
      <c r="R43" s="27" t="s">
        <v>56</v>
      </c>
      <c r="S43" s="27" t="s">
        <v>56</v>
      </c>
      <c r="T43" s="27" t="s">
        <v>56</v>
      </c>
      <c r="U43" s="27" t="s">
        <v>56</v>
      </c>
      <c r="V43" s="27" t="s">
        <v>56</v>
      </c>
    </row>
    <row r="44" spans="1:24" x14ac:dyDescent="0.25">
      <c r="A44" s="26" t="s">
        <v>38</v>
      </c>
      <c r="B44" s="29"/>
      <c r="C44" s="29" t="s">
        <v>56</v>
      </c>
      <c r="D44" s="29" t="s">
        <v>56</v>
      </c>
      <c r="E44" s="29" t="s">
        <v>56</v>
      </c>
      <c r="F44" s="29" t="s">
        <v>56</v>
      </c>
      <c r="G44" s="29" t="s">
        <v>56</v>
      </c>
      <c r="H44" s="29" t="s">
        <v>56</v>
      </c>
      <c r="I44" s="29" t="s">
        <v>56</v>
      </c>
      <c r="J44" s="29" t="s">
        <v>56</v>
      </c>
      <c r="K44" s="29" t="s">
        <v>56</v>
      </c>
      <c r="L44" s="29" t="s">
        <v>56</v>
      </c>
      <c r="M44" s="29" t="s">
        <v>56</v>
      </c>
      <c r="N44" s="29" t="s">
        <v>56</v>
      </c>
      <c r="O44" s="29" t="s">
        <v>56</v>
      </c>
      <c r="P44" s="29" t="s">
        <v>56</v>
      </c>
      <c r="Q44" s="29" t="s">
        <v>56</v>
      </c>
      <c r="R44" s="29" t="s">
        <v>56</v>
      </c>
      <c r="S44" s="29" t="s">
        <v>56</v>
      </c>
      <c r="T44" s="29" t="s">
        <v>56</v>
      </c>
      <c r="U44" s="29" t="str">
        <f t="shared" ref="U44" si="22">V44</f>
        <v>не явка</v>
      </c>
      <c r="V44" s="29" t="s">
        <v>44</v>
      </c>
    </row>
    <row r="45" spans="1:24" x14ac:dyDescent="0.25">
      <c r="A45" s="26" t="s">
        <v>63</v>
      </c>
      <c r="B45" s="29"/>
      <c r="C45" s="27" t="s">
        <v>56</v>
      </c>
      <c r="D45" s="27" t="s">
        <v>56</v>
      </c>
      <c r="E45" s="27" t="s">
        <v>56</v>
      </c>
      <c r="F45" s="27" t="s">
        <v>56</v>
      </c>
      <c r="G45" s="27" t="s">
        <v>56</v>
      </c>
      <c r="H45" s="27" t="s">
        <v>56</v>
      </c>
      <c r="I45" s="27" t="s">
        <v>56</v>
      </c>
      <c r="J45" s="27" t="s">
        <v>56</v>
      </c>
      <c r="K45" s="27" t="s">
        <v>56</v>
      </c>
      <c r="L45" s="27" t="s">
        <v>56</v>
      </c>
      <c r="M45" s="27" t="s">
        <v>56</v>
      </c>
      <c r="N45" s="27" t="s">
        <v>56</v>
      </c>
      <c r="O45" s="27" t="s">
        <v>56</v>
      </c>
      <c r="P45" s="27" t="s">
        <v>56</v>
      </c>
      <c r="Q45" s="27" t="s">
        <v>56</v>
      </c>
      <c r="R45" s="27" t="s">
        <v>56</v>
      </c>
      <c r="S45" s="27" t="s">
        <v>56</v>
      </c>
      <c r="T45" s="27" t="s">
        <v>56</v>
      </c>
      <c r="U45" s="27" t="s">
        <v>56</v>
      </c>
      <c r="V45" s="27" t="s">
        <v>56</v>
      </c>
    </row>
    <row r="46" spans="1:24" x14ac:dyDescent="0.25">
      <c r="A46" s="26" t="s">
        <v>39</v>
      </c>
      <c r="B46" s="29"/>
      <c r="C46" s="29" t="s">
        <v>56</v>
      </c>
      <c r="D46" s="29" t="s">
        <v>56</v>
      </c>
      <c r="E46" s="29" t="s">
        <v>56</v>
      </c>
      <c r="F46" s="29" t="s">
        <v>56</v>
      </c>
      <c r="G46" s="29" t="s">
        <v>56</v>
      </c>
      <c r="H46" s="29" t="s">
        <v>56</v>
      </c>
      <c r="I46" s="29" t="s">
        <v>56</v>
      </c>
      <c r="J46" s="29" t="s">
        <v>56</v>
      </c>
      <c r="K46" s="29" t="s">
        <v>56</v>
      </c>
      <c r="L46" s="29" t="s">
        <v>56</v>
      </c>
      <c r="M46" s="29" t="s">
        <v>56</v>
      </c>
      <c r="N46" s="29" t="s">
        <v>56</v>
      </c>
      <c r="O46" s="29" t="s">
        <v>56</v>
      </c>
      <c r="P46" s="29" t="s">
        <v>56</v>
      </c>
      <c r="Q46" s="29" t="s">
        <v>56</v>
      </c>
      <c r="R46" s="29" t="s">
        <v>56</v>
      </c>
      <c r="S46" s="29" t="s">
        <v>56</v>
      </c>
      <c r="T46" s="29" t="s">
        <v>56</v>
      </c>
      <c r="U46" s="29" t="s">
        <v>56</v>
      </c>
      <c r="V46" s="29" t="s">
        <v>56</v>
      </c>
    </row>
    <row r="47" spans="1:24" x14ac:dyDescent="0.25">
      <c r="A47" s="27" t="s">
        <v>70</v>
      </c>
      <c r="B47" s="27"/>
      <c r="C47" s="27" t="s">
        <v>56</v>
      </c>
      <c r="D47" s="27" t="s">
        <v>56</v>
      </c>
      <c r="E47" s="27" t="s">
        <v>56</v>
      </c>
      <c r="F47" s="27" t="s">
        <v>56</v>
      </c>
      <c r="G47" s="27" t="s">
        <v>56</v>
      </c>
      <c r="H47" s="27" t="s">
        <v>56</v>
      </c>
      <c r="I47" s="27" t="s">
        <v>56</v>
      </c>
      <c r="J47" s="27" t="s">
        <v>56</v>
      </c>
      <c r="K47" s="27" t="s">
        <v>56</v>
      </c>
      <c r="L47" s="27" t="s">
        <v>56</v>
      </c>
      <c r="M47" s="27" t="s">
        <v>56</v>
      </c>
      <c r="N47" s="27" t="s">
        <v>56</v>
      </c>
      <c r="O47" s="27" t="s">
        <v>56</v>
      </c>
      <c r="P47" s="27" t="s">
        <v>56</v>
      </c>
      <c r="Q47" s="27" t="s">
        <v>56</v>
      </c>
      <c r="R47" s="27" t="s">
        <v>56</v>
      </c>
      <c r="S47" s="27" t="s">
        <v>56</v>
      </c>
      <c r="T47" s="27" t="s">
        <v>56</v>
      </c>
      <c r="U47" s="27" t="s">
        <v>56</v>
      </c>
      <c r="V47" s="27" t="s">
        <v>56</v>
      </c>
    </row>
    <row r="48" spans="1:24" x14ac:dyDescent="0.25">
      <c r="B48" t="s">
        <v>45</v>
      </c>
      <c r="E48" s="4"/>
    </row>
    <row r="49" spans="1:15" x14ac:dyDescent="0.25">
      <c r="A49" s="6" t="s">
        <v>46</v>
      </c>
      <c r="B49" s="50" t="s">
        <v>52</v>
      </c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x14ac:dyDescent="0.25">
      <c r="A50" s="5" t="s">
        <v>47</v>
      </c>
      <c r="B50" s="50" t="s">
        <v>53</v>
      </c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2" spans="1:15" x14ac:dyDescent="0.25">
      <c r="A52" s="5" t="s">
        <v>48</v>
      </c>
      <c r="B52" s="50" t="s">
        <v>55</v>
      </c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x14ac:dyDescent="0.25">
      <c r="A53" s="5" t="s">
        <v>49</v>
      </c>
      <c r="B53" s="50" t="s">
        <v>54</v>
      </c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5" spans="1:15" x14ac:dyDescent="0.25">
      <c r="A55" s="5" t="s">
        <v>50</v>
      </c>
      <c r="B55" s="50" t="s">
        <v>51</v>
      </c>
      <c r="C55" s="50"/>
      <c r="D55" s="50"/>
      <c r="E55" s="50"/>
      <c r="F55" s="50"/>
      <c r="G55" s="50"/>
    </row>
    <row r="56" spans="1:15" ht="15.75" x14ac:dyDescent="0.25">
      <c r="A56" s="2"/>
    </row>
    <row r="57" spans="1:15" ht="15.75" x14ac:dyDescent="0.25">
      <c r="A57" s="2"/>
    </row>
    <row r="58" spans="1:15" ht="15.75" x14ac:dyDescent="0.25">
      <c r="A58" s="3"/>
    </row>
    <row r="59" spans="1:15" ht="15.75" x14ac:dyDescent="0.25">
      <c r="A59" s="2"/>
    </row>
    <row r="60" spans="1:15" ht="15.75" x14ac:dyDescent="0.25">
      <c r="A60" s="2"/>
    </row>
  </sheetData>
  <mergeCells count="31">
    <mergeCell ref="A6:A7"/>
    <mergeCell ref="U6:V6"/>
    <mergeCell ref="B6:B7"/>
    <mergeCell ref="C6:C7"/>
    <mergeCell ref="D6:H6"/>
    <mergeCell ref="I6:M6"/>
    <mergeCell ref="N6:Q6"/>
    <mergeCell ref="R6:T6"/>
    <mergeCell ref="A4:C4"/>
    <mergeCell ref="A5:C5"/>
    <mergeCell ref="A2:V2"/>
    <mergeCell ref="A1:V1"/>
    <mergeCell ref="B49:O49"/>
    <mergeCell ref="B50:O50"/>
    <mergeCell ref="B52:O52"/>
    <mergeCell ref="B53:O53"/>
    <mergeCell ref="B55:G55"/>
    <mergeCell ref="A32:X32"/>
    <mergeCell ref="A33:X33"/>
    <mergeCell ref="A35:C35"/>
    <mergeCell ref="D35:X35"/>
    <mergeCell ref="A36:C36"/>
    <mergeCell ref="D36:X36"/>
    <mergeCell ref="N37:Q37"/>
    <mergeCell ref="R37:T37"/>
    <mergeCell ref="U37:V37"/>
    <mergeCell ref="A37:A38"/>
    <mergeCell ref="B37:B38"/>
    <mergeCell ref="C37:C38"/>
    <mergeCell ref="D37:H37"/>
    <mergeCell ref="I37:M37"/>
  </mergeCells>
  <pageMargins left="0.7" right="0.7" top="0.75" bottom="0.75" header="0.3" footer="0.3"/>
  <pageSetup paperSize="9" fitToWidth="2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english</cp:lastModifiedBy>
  <cp:lastPrinted>2014-06-03T08:55:40Z</cp:lastPrinted>
  <dcterms:created xsi:type="dcterms:W3CDTF">2014-05-20T07:38:59Z</dcterms:created>
  <dcterms:modified xsi:type="dcterms:W3CDTF">2014-06-03T09:07:22Z</dcterms:modified>
</cp:coreProperties>
</file>