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5" i="1" l="1"/>
  <c r="R15" i="1"/>
  <c r="I15" i="1"/>
  <c r="D15" i="1"/>
  <c r="U13" i="1"/>
  <c r="B13" i="1" s="1"/>
  <c r="C13" i="1" s="1"/>
  <c r="U11" i="1"/>
  <c r="R11" i="1"/>
  <c r="I11" i="1"/>
  <c r="D11" i="1"/>
  <c r="U10" i="1"/>
  <c r="R10" i="1"/>
  <c r="I10" i="1"/>
  <c r="D10" i="1"/>
  <c r="U9" i="1"/>
  <c r="R9" i="1"/>
  <c r="I9" i="1"/>
  <c r="D9" i="1"/>
  <c r="U12" i="1"/>
  <c r="U14" i="1"/>
  <c r="U16" i="1"/>
  <c r="R12" i="1"/>
  <c r="R14" i="1"/>
  <c r="R16" i="1"/>
  <c r="N16" i="1" s="1"/>
  <c r="R8" i="1"/>
  <c r="I12" i="1"/>
  <c r="I14" i="1"/>
  <c r="I16" i="1"/>
  <c r="I8" i="1"/>
  <c r="D12" i="1"/>
  <c r="D14" i="1"/>
  <c r="D16" i="1"/>
  <c r="D8" i="1"/>
  <c r="B9" i="1" l="1"/>
  <c r="C9" i="1" s="1"/>
  <c r="B15" i="1"/>
  <c r="C15" i="1" s="1"/>
  <c r="B11" i="1"/>
  <c r="C11" i="1" s="1"/>
  <c r="B10" i="1"/>
  <c r="C10" i="1" s="1"/>
  <c r="B16" i="1"/>
  <c r="C16" i="1" s="1"/>
  <c r="B14" i="1"/>
  <c r="C14" i="1" s="1"/>
  <c r="B8" i="1"/>
  <c r="C8" i="1" s="1"/>
  <c r="B12" i="1"/>
  <c r="C12" i="1" s="1"/>
</calcChain>
</file>

<file path=xl/sharedStrings.xml><?xml version="1.0" encoding="utf-8"?>
<sst xmlns="http://schemas.openxmlformats.org/spreadsheetml/2006/main" count="182" uniqueCount="61">
  <si>
    <t>Ведомость результатов. Тест 1 сертификационного уровня</t>
  </si>
  <si>
    <t>Ф.И.О.</t>
  </si>
  <si>
    <t>Аудирование</t>
  </si>
  <si>
    <t>Чтение</t>
  </si>
  <si>
    <t>Практическое использование языкового материала</t>
  </si>
  <si>
    <t>Письмо</t>
  </si>
  <si>
    <t>Говорение</t>
  </si>
  <si>
    <t>Тестовые задания A1-A7 (макс. 7)</t>
  </si>
  <si>
    <t>Тестовые задания A8-A13 (макс. 6)</t>
  </si>
  <si>
    <t>Тестовые задания B1-B6 (макс. 6)</t>
  </si>
  <si>
    <t>Тестовые задания A14-A19 (макс. 6)</t>
  </si>
  <si>
    <t>Тестовые задания A1-A6 (макс. 6)</t>
  </si>
  <si>
    <t>Тестовые задания B1-B5 (макс. 5)</t>
  </si>
  <si>
    <t>Тестовые задания A7-A12 (макс. 6)</t>
  </si>
  <si>
    <t>Тестовые задания B6-B12 (макс. 7)</t>
  </si>
  <si>
    <t>Тестовые задания A1-A8 (макс. 8)</t>
  </si>
  <si>
    <t>Тестовые задания B7-B16 (макс. 10)</t>
  </si>
  <si>
    <t>Тестовое задание C1 (макс. 20)</t>
  </si>
  <si>
    <t>Тестовое задание C2 (макс. 20)</t>
  </si>
  <si>
    <t>Тестовое задание C3/C4 (макс. 25)</t>
  </si>
  <si>
    <t>Экзаменатор УЧ</t>
  </si>
  <si>
    <t>Экзаменатор ПЧ</t>
  </si>
  <si>
    <t>Эксперт УЧ</t>
  </si>
  <si>
    <t>Эксперт ПЧ</t>
  </si>
  <si>
    <t>Ответственный преподаватель</t>
  </si>
  <si>
    <t>Аттестационное испытание. Май 2014</t>
  </si>
  <si>
    <t>Балл за весь тест (макс. 138)</t>
  </si>
  <si>
    <t>Итоговый балл</t>
  </si>
  <si>
    <t>Балл по разделу (макс. 25)</t>
  </si>
  <si>
    <t xml:space="preserve">Балл по разделу (макс. 24) </t>
  </si>
  <si>
    <t>Балл по разделу (макс. 24)</t>
  </si>
  <si>
    <t xml:space="preserve">Балл по разделу (макс. 40) </t>
  </si>
  <si>
    <t xml:space="preserve">Балл по разделу (макс. 25) </t>
  </si>
  <si>
    <t>Ф.И.О. обучающегося</t>
  </si>
  <si>
    <t>Направления обучения: реклама и СО 031600</t>
  </si>
  <si>
    <t>Андреева Елена Алексеевна</t>
  </si>
  <si>
    <t>Зубова Анастасия Викторовна</t>
  </si>
  <si>
    <t xml:space="preserve">Парастаты Алана Робертовна </t>
  </si>
  <si>
    <t>Ульянов Алексей Львович</t>
  </si>
  <si>
    <t>Даты проведения тестирования: 15.05.2014, 22.05.2014</t>
  </si>
  <si>
    <t>Васильева А.Б., Рубашкина И.В., Бугреева Е.А., Чистякова Н.А.</t>
  </si>
  <si>
    <t>Рубашкина И.В., Бугреева Е.А.</t>
  </si>
  <si>
    <t>Чистякова Н.А., Бугреева Е.А., Рубашкина И.В., Васильева А.Б.</t>
  </si>
  <si>
    <t>Бугреева Е.А., Рубашкина И.В.</t>
  </si>
  <si>
    <t>Калимова О.С.</t>
  </si>
  <si>
    <t>неявка</t>
  </si>
  <si>
    <t>отчислена</t>
  </si>
  <si>
    <t>`1</t>
  </si>
  <si>
    <t>Горбачева Владислава Владимировна</t>
  </si>
  <si>
    <t>Игонина Елена Николаевна</t>
  </si>
  <si>
    <t>Клементьева Елизавета Юрьевна</t>
  </si>
  <si>
    <t>отчислен</t>
  </si>
  <si>
    <t>Малюта Богдан Вячеславович (иностр)</t>
  </si>
  <si>
    <t>Панина Анна Сергеевна</t>
  </si>
  <si>
    <t xml:space="preserve">Светличная Юлия Владимировна </t>
  </si>
  <si>
    <t>Шейко Валентина Викторовна</t>
  </si>
  <si>
    <r>
      <t>Гвозденко Виктория Сергеевна</t>
    </r>
    <r>
      <rPr>
        <sz val="12"/>
        <color theme="1"/>
        <rFont val="Times New Roman"/>
        <family val="1"/>
        <charset val="204"/>
      </rPr>
      <t xml:space="preserve">  </t>
    </r>
  </si>
  <si>
    <t>Акопджанян Кристина Суреновна</t>
  </si>
  <si>
    <t xml:space="preserve">Глинкина Ксения Викторовна  </t>
  </si>
  <si>
    <t xml:space="preserve">Кондратьев Сергей Сергеевич </t>
  </si>
  <si>
    <t xml:space="preserve">                                                                                           Аттестационное испытание. Май 2014 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</si>
</sst>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"/>
      <color indexed="8"/>
      <name val="MS Sans Serif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Dashed">
        <color indexed="8"/>
      </top>
      <bottom style="mediumDashed">
        <color indexed="8"/>
      </bottom>
      <diagonal/>
    </border>
    <border>
      <left/>
      <right style="mediumDashed">
        <color indexed="8"/>
      </right>
      <top style="mediumDashed">
        <color indexed="8"/>
      </top>
      <bottom style="mediumDashed">
        <color indexed="8"/>
      </bottom>
      <diagonal/>
    </border>
    <border>
      <left style="mediumDashed">
        <color indexed="8"/>
      </left>
      <right/>
      <top style="mediumDashed">
        <color indexed="8"/>
      </top>
      <bottom style="mediumDashed">
        <color indexed="8"/>
      </bottom>
      <diagonal/>
    </border>
    <border>
      <left/>
      <right style="thin">
        <color indexed="64"/>
      </right>
      <top style="mediumDashed">
        <color indexed="8"/>
      </top>
      <bottom style="mediumDashed">
        <color indexed="8"/>
      </bottom>
      <diagonal/>
    </border>
    <border>
      <left/>
      <right style="mediumDashed">
        <color indexed="8"/>
      </right>
      <top/>
      <bottom style="mediumDashed">
        <color indexed="8"/>
      </bottom>
      <diagonal/>
    </border>
    <border>
      <left style="mediumDashed">
        <color indexed="8"/>
      </left>
      <right style="thin">
        <color indexed="64"/>
      </right>
      <top style="mediumDashed">
        <color indexed="8"/>
      </top>
      <bottom style="mediumDashed">
        <color indexed="8"/>
      </bottom>
      <diagonal/>
    </border>
    <border>
      <left/>
      <right style="mediumDashed">
        <color indexed="8"/>
      </right>
      <top/>
      <bottom/>
      <diagonal/>
    </border>
    <border>
      <left style="thin">
        <color indexed="64"/>
      </left>
      <right/>
      <top style="mediumDashed">
        <color indexed="8"/>
      </top>
      <bottom style="mediumDashed">
        <color indexed="8"/>
      </bottom>
      <diagonal/>
    </border>
    <border>
      <left style="medium">
        <color indexed="8"/>
      </left>
      <right style="thin">
        <color indexed="64"/>
      </right>
      <top/>
      <bottom style="mediumDashed">
        <color indexed="8"/>
      </bottom>
      <diagonal/>
    </border>
    <border>
      <left style="medium">
        <color indexed="8"/>
      </left>
      <right style="medium">
        <color indexed="8"/>
      </right>
      <top/>
      <bottom style="medium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8" fillId="0" borderId="14" xfId="0" applyFont="1" applyBorder="1" applyAlignment="1"/>
    <xf numFmtId="0" fontId="9" fillId="0" borderId="14" xfId="0" applyFont="1" applyBorder="1" applyAlignment="1">
      <alignment horizontal="center" wrapText="1"/>
    </xf>
    <xf numFmtId="0" fontId="10" fillId="0" borderId="14" xfId="0" applyFont="1" applyBorder="1" applyAlignment="1"/>
    <xf numFmtId="0" fontId="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justify"/>
    </xf>
    <xf numFmtId="0" fontId="4" fillId="0" borderId="1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C15" sqref="C15"/>
    </sheetView>
  </sheetViews>
  <sheetFormatPr defaultRowHeight="15" x14ac:dyDescent="0.25"/>
  <cols>
    <col min="1" max="1" width="47.5703125" customWidth="1"/>
  </cols>
  <sheetData>
    <row r="1" spans="1:24" ht="18.75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" customHeight="1" x14ac:dyDescent="0.25">
      <c r="A4" s="26" t="s">
        <v>34</v>
      </c>
      <c r="B4" s="26"/>
      <c r="C4" s="26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26.25" customHeight="1" x14ac:dyDescent="0.25">
      <c r="A5" s="28" t="s">
        <v>39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15.75" x14ac:dyDescent="0.25">
      <c r="A6" s="22" t="s">
        <v>33</v>
      </c>
      <c r="B6" s="23" t="s">
        <v>26</v>
      </c>
      <c r="C6" s="23" t="s">
        <v>27</v>
      </c>
      <c r="D6" s="23" t="s">
        <v>2</v>
      </c>
      <c r="E6" s="23"/>
      <c r="F6" s="23"/>
      <c r="G6" s="23"/>
      <c r="H6" s="23"/>
      <c r="I6" s="23" t="s">
        <v>3</v>
      </c>
      <c r="J6" s="23"/>
      <c r="K6" s="23"/>
      <c r="L6" s="23"/>
      <c r="M6" s="23"/>
      <c r="N6" s="23" t="s">
        <v>4</v>
      </c>
      <c r="O6" s="23"/>
      <c r="P6" s="23"/>
      <c r="Q6" s="23"/>
      <c r="R6" s="23" t="s">
        <v>5</v>
      </c>
      <c r="S6" s="23"/>
      <c r="T6" s="23"/>
      <c r="U6" s="23" t="s">
        <v>6</v>
      </c>
      <c r="V6" s="23"/>
    </row>
    <row r="7" spans="1:24" ht="94.5" x14ac:dyDescent="0.25">
      <c r="A7" s="22"/>
      <c r="B7" s="23"/>
      <c r="C7" s="23"/>
      <c r="D7" s="16" t="s">
        <v>28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29</v>
      </c>
      <c r="J7" s="16" t="s">
        <v>11</v>
      </c>
      <c r="K7" s="16" t="s">
        <v>12</v>
      </c>
      <c r="L7" s="16" t="s">
        <v>13</v>
      </c>
      <c r="M7" s="16" t="s">
        <v>14</v>
      </c>
      <c r="N7" s="16" t="s">
        <v>30</v>
      </c>
      <c r="O7" s="16" t="s">
        <v>15</v>
      </c>
      <c r="P7" s="16" t="s">
        <v>9</v>
      </c>
      <c r="Q7" s="16" t="s">
        <v>16</v>
      </c>
      <c r="R7" s="16" t="s">
        <v>31</v>
      </c>
      <c r="S7" s="16" t="s">
        <v>17</v>
      </c>
      <c r="T7" s="16" t="s">
        <v>18</v>
      </c>
      <c r="U7" s="16" t="s">
        <v>32</v>
      </c>
      <c r="V7" s="16" t="s">
        <v>19</v>
      </c>
    </row>
    <row r="8" spans="1:24" ht="19.5" customHeight="1" x14ac:dyDescent="0.25">
      <c r="A8" s="15" t="s">
        <v>35</v>
      </c>
      <c r="B8" s="14">
        <f>SUM(D8,I8,N8,R8,U8)</f>
        <v>37</v>
      </c>
      <c r="C8" s="14">
        <f>B8*100/138</f>
        <v>26.811594202898551</v>
      </c>
      <c r="D8" s="14">
        <f>SUM(E8,F8,G8,H8)</f>
        <v>12</v>
      </c>
      <c r="E8" s="14">
        <v>4</v>
      </c>
      <c r="F8" s="14">
        <v>2</v>
      </c>
      <c r="G8" s="14">
        <v>3</v>
      </c>
      <c r="H8" s="14">
        <v>3</v>
      </c>
      <c r="I8" s="14">
        <f>SUM(J8,K8,L8,M8)</f>
        <v>11</v>
      </c>
      <c r="J8" s="14">
        <v>3</v>
      </c>
      <c r="K8" s="14">
        <v>5</v>
      </c>
      <c r="L8" s="14">
        <v>1</v>
      </c>
      <c r="M8" s="14">
        <v>2</v>
      </c>
      <c r="N8" s="14">
        <v>3</v>
      </c>
      <c r="O8" s="14">
        <v>1</v>
      </c>
      <c r="P8" s="14">
        <v>2</v>
      </c>
      <c r="Q8" s="14">
        <v>0</v>
      </c>
      <c r="R8" s="14">
        <f>SUM(S8,T8)</f>
        <v>11</v>
      </c>
      <c r="S8" s="14">
        <v>11</v>
      </c>
      <c r="T8" s="14">
        <v>0</v>
      </c>
      <c r="U8" s="14" t="s">
        <v>45</v>
      </c>
      <c r="V8" s="14" t="s">
        <v>45</v>
      </c>
    </row>
    <row r="9" spans="1:24" ht="21" customHeight="1" x14ac:dyDescent="0.25">
      <c r="A9" s="13" t="s">
        <v>56</v>
      </c>
      <c r="B9" s="14">
        <f t="shared" ref="B9:B11" si="0">SUM(D9,I9,N9,R9,U9)</f>
        <v>61</v>
      </c>
      <c r="C9" s="14">
        <f t="shared" ref="C9:C11" si="1">B9*100/138</f>
        <v>44.20289855072464</v>
      </c>
      <c r="D9" s="14">
        <f t="shared" ref="D9:D11" si="2">SUM(E9,F9,G9,H9)</f>
        <v>7</v>
      </c>
      <c r="E9" s="14" t="s">
        <v>47</v>
      </c>
      <c r="F9" s="14">
        <v>2</v>
      </c>
      <c r="G9" s="14">
        <v>1</v>
      </c>
      <c r="H9" s="14">
        <v>4</v>
      </c>
      <c r="I9" s="14">
        <f t="shared" ref="I9:I11" si="3">SUM(J9,K9,L9,M9)</f>
        <v>10</v>
      </c>
      <c r="J9" s="14">
        <v>2</v>
      </c>
      <c r="K9" s="14">
        <v>0</v>
      </c>
      <c r="L9" s="14">
        <v>4</v>
      </c>
      <c r="M9" s="14">
        <v>4</v>
      </c>
      <c r="N9" s="14">
        <v>5</v>
      </c>
      <c r="O9" s="14">
        <v>3</v>
      </c>
      <c r="P9" s="14">
        <v>2</v>
      </c>
      <c r="Q9" s="14">
        <v>0</v>
      </c>
      <c r="R9" s="14">
        <f t="shared" ref="R9:R11" si="4">SUM(S9,T9)</f>
        <v>27</v>
      </c>
      <c r="S9" s="14">
        <v>11</v>
      </c>
      <c r="T9" s="14">
        <v>16</v>
      </c>
      <c r="U9" s="14">
        <f t="shared" ref="U9:U11" si="5">V9</f>
        <v>12</v>
      </c>
      <c r="V9" s="14">
        <v>12</v>
      </c>
    </row>
    <row r="10" spans="1:24" ht="21.75" customHeight="1" x14ac:dyDescent="0.25">
      <c r="A10" s="13" t="s">
        <v>49</v>
      </c>
      <c r="B10" s="14">
        <f t="shared" si="0"/>
        <v>57</v>
      </c>
      <c r="C10" s="14">
        <f t="shared" si="1"/>
        <v>41.304347826086953</v>
      </c>
      <c r="D10" s="14">
        <f t="shared" si="2"/>
        <v>10</v>
      </c>
      <c r="E10" s="14">
        <v>2</v>
      </c>
      <c r="F10" s="14">
        <v>2</v>
      </c>
      <c r="G10" s="14">
        <v>1</v>
      </c>
      <c r="H10" s="14">
        <v>5</v>
      </c>
      <c r="I10" s="14">
        <f t="shared" si="3"/>
        <v>11</v>
      </c>
      <c r="J10" s="14">
        <v>1</v>
      </c>
      <c r="K10" s="14">
        <v>3</v>
      </c>
      <c r="L10" s="14">
        <v>5</v>
      </c>
      <c r="M10" s="14">
        <v>2</v>
      </c>
      <c r="N10" s="14">
        <v>4</v>
      </c>
      <c r="O10" s="14">
        <v>2</v>
      </c>
      <c r="P10" s="14">
        <v>2</v>
      </c>
      <c r="Q10" s="14">
        <v>0</v>
      </c>
      <c r="R10" s="14">
        <f t="shared" si="4"/>
        <v>27</v>
      </c>
      <c r="S10" s="14">
        <v>13</v>
      </c>
      <c r="T10" s="14">
        <v>14</v>
      </c>
      <c r="U10" s="14">
        <f t="shared" si="5"/>
        <v>5</v>
      </c>
      <c r="V10" s="14">
        <v>5</v>
      </c>
    </row>
    <row r="11" spans="1:24" ht="15.75" x14ac:dyDescent="0.25">
      <c r="A11" s="13" t="s">
        <v>50</v>
      </c>
      <c r="B11" s="14">
        <f t="shared" si="0"/>
        <v>73</v>
      </c>
      <c r="C11" s="14">
        <f t="shared" si="1"/>
        <v>52.89855072463768</v>
      </c>
      <c r="D11" s="14">
        <f t="shared" si="2"/>
        <v>10</v>
      </c>
      <c r="E11" s="14">
        <v>1</v>
      </c>
      <c r="F11" s="14">
        <v>3</v>
      </c>
      <c r="G11" s="14">
        <v>2</v>
      </c>
      <c r="H11" s="14">
        <v>4</v>
      </c>
      <c r="I11" s="14">
        <f t="shared" si="3"/>
        <v>13</v>
      </c>
      <c r="J11" s="14">
        <v>3</v>
      </c>
      <c r="K11" s="14">
        <v>1</v>
      </c>
      <c r="L11" s="14">
        <v>4</v>
      </c>
      <c r="M11" s="14">
        <v>5</v>
      </c>
      <c r="N11" s="14">
        <v>6</v>
      </c>
      <c r="O11" s="14">
        <v>3</v>
      </c>
      <c r="P11" s="14">
        <v>2</v>
      </c>
      <c r="Q11" s="14">
        <v>1</v>
      </c>
      <c r="R11" s="14">
        <f t="shared" si="4"/>
        <v>29</v>
      </c>
      <c r="S11" s="14">
        <v>15</v>
      </c>
      <c r="T11" s="14">
        <v>14</v>
      </c>
      <c r="U11" s="14">
        <f t="shared" si="5"/>
        <v>15</v>
      </c>
      <c r="V11" s="14">
        <v>15</v>
      </c>
    </row>
    <row r="12" spans="1:24" ht="15.75" x14ac:dyDescent="0.25">
      <c r="A12" s="15" t="s">
        <v>36</v>
      </c>
      <c r="B12" s="14">
        <f t="shared" ref="B12:B16" si="6">SUM(D12,I12,N12,R12,U12)</f>
        <v>60</v>
      </c>
      <c r="C12" s="14">
        <f t="shared" ref="C12:C16" si="7">B12*100/138</f>
        <v>43.478260869565219</v>
      </c>
      <c r="D12" s="14">
        <f t="shared" ref="D12:D16" si="8">SUM(E12,F12,G12,H12)</f>
        <v>8</v>
      </c>
      <c r="E12" s="14">
        <v>1</v>
      </c>
      <c r="F12" s="14">
        <v>3</v>
      </c>
      <c r="G12" s="14">
        <v>2</v>
      </c>
      <c r="H12" s="14">
        <v>2</v>
      </c>
      <c r="I12" s="14">
        <f t="shared" ref="I12:I16" si="9">SUM(J12,K12,L12,M12)</f>
        <v>10</v>
      </c>
      <c r="J12" s="14">
        <v>3</v>
      </c>
      <c r="K12" s="14">
        <v>3</v>
      </c>
      <c r="L12" s="14">
        <v>2</v>
      </c>
      <c r="M12" s="14">
        <v>2</v>
      </c>
      <c r="N12" s="14">
        <v>7</v>
      </c>
      <c r="O12" s="14">
        <v>2</v>
      </c>
      <c r="P12" s="14">
        <v>4</v>
      </c>
      <c r="Q12" s="14">
        <v>1</v>
      </c>
      <c r="R12" s="14">
        <f t="shared" ref="R12:R16" si="10">SUM(S12,T12)</f>
        <v>22</v>
      </c>
      <c r="S12" s="14">
        <v>9</v>
      </c>
      <c r="T12" s="14">
        <v>13</v>
      </c>
      <c r="U12" s="14">
        <f t="shared" ref="U12:U16" si="11">V12</f>
        <v>13</v>
      </c>
      <c r="V12" s="14">
        <v>13</v>
      </c>
    </row>
    <row r="13" spans="1:24" ht="15.75" x14ac:dyDescent="0.25">
      <c r="A13" s="13" t="s">
        <v>53</v>
      </c>
      <c r="B13" s="14">
        <f t="shared" si="6"/>
        <v>2</v>
      </c>
      <c r="C13" s="14">
        <f t="shared" si="7"/>
        <v>1.4492753623188406</v>
      </c>
      <c r="D13" s="14" t="s">
        <v>45</v>
      </c>
      <c r="E13" s="14" t="s">
        <v>45</v>
      </c>
      <c r="F13" s="14" t="s">
        <v>45</v>
      </c>
      <c r="G13" s="14" t="s">
        <v>45</v>
      </c>
      <c r="H13" s="14" t="s">
        <v>45</v>
      </c>
      <c r="I13" s="14" t="s">
        <v>45</v>
      </c>
      <c r="J13" s="14" t="s">
        <v>45</v>
      </c>
      <c r="K13" s="14" t="s">
        <v>45</v>
      </c>
      <c r="L13" s="14" t="s">
        <v>45</v>
      </c>
      <c r="M13" s="14" t="s">
        <v>45</v>
      </c>
      <c r="N13" s="14" t="s">
        <v>45</v>
      </c>
      <c r="O13" s="14" t="s">
        <v>45</v>
      </c>
      <c r="P13" s="14" t="s">
        <v>45</v>
      </c>
      <c r="Q13" s="14" t="s">
        <v>45</v>
      </c>
      <c r="R13" s="14" t="s">
        <v>45</v>
      </c>
      <c r="S13" s="14" t="s">
        <v>45</v>
      </c>
      <c r="T13" s="14" t="s">
        <v>45</v>
      </c>
      <c r="U13" s="14">
        <f t="shared" si="11"/>
        <v>2</v>
      </c>
      <c r="V13" s="14">
        <v>2</v>
      </c>
    </row>
    <row r="14" spans="1:24" ht="15.75" x14ac:dyDescent="0.25">
      <c r="A14" s="15" t="s">
        <v>37</v>
      </c>
      <c r="B14" s="14">
        <f t="shared" si="6"/>
        <v>46</v>
      </c>
      <c r="C14" s="14">
        <f t="shared" si="7"/>
        <v>33.333333333333336</v>
      </c>
      <c r="D14" s="14">
        <f t="shared" si="8"/>
        <v>5</v>
      </c>
      <c r="E14" s="14">
        <v>0</v>
      </c>
      <c r="F14" s="14">
        <v>1</v>
      </c>
      <c r="G14" s="14">
        <v>1</v>
      </c>
      <c r="H14" s="14">
        <v>3</v>
      </c>
      <c r="I14" s="14">
        <f t="shared" si="9"/>
        <v>9</v>
      </c>
      <c r="J14" s="14">
        <v>3</v>
      </c>
      <c r="K14" s="14">
        <v>2</v>
      </c>
      <c r="L14" s="14">
        <v>3</v>
      </c>
      <c r="M14" s="14">
        <v>1</v>
      </c>
      <c r="N14" s="14">
        <v>4</v>
      </c>
      <c r="O14" s="14">
        <v>3</v>
      </c>
      <c r="P14" s="14">
        <v>1</v>
      </c>
      <c r="Q14" s="14">
        <v>0</v>
      </c>
      <c r="R14" s="14">
        <f t="shared" si="10"/>
        <v>15</v>
      </c>
      <c r="S14" s="14">
        <v>7</v>
      </c>
      <c r="T14" s="14">
        <v>8</v>
      </c>
      <c r="U14" s="14">
        <f t="shared" si="11"/>
        <v>13</v>
      </c>
      <c r="V14" s="14">
        <v>13</v>
      </c>
    </row>
    <row r="15" spans="1:24" ht="15.75" x14ac:dyDescent="0.25">
      <c r="A15" s="13" t="s">
        <v>54</v>
      </c>
      <c r="B15" s="14">
        <f t="shared" si="6"/>
        <v>48</v>
      </c>
      <c r="C15" s="14">
        <f t="shared" si="7"/>
        <v>34.782608695652172</v>
      </c>
      <c r="D15" s="14">
        <f t="shared" si="8"/>
        <v>6</v>
      </c>
      <c r="E15" s="14">
        <v>0</v>
      </c>
      <c r="F15" s="14">
        <v>0</v>
      </c>
      <c r="G15" s="14">
        <v>2</v>
      </c>
      <c r="H15" s="14">
        <v>4</v>
      </c>
      <c r="I15" s="14">
        <f t="shared" si="9"/>
        <v>10</v>
      </c>
      <c r="J15" s="14">
        <v>3</v>
      </c>
      <c r="K15" s="14">
        <v>3</v>
      </c>
      <c r="L15" s="14">
        <v>1</v>
      </c>
      <c r="M15" s="14">
        <v>3</v>
      </c>
      <c r="N15" s="14">
        <v>4</v>
      </c>
      <c r="O15" s="14">
        <v>1</v>
      </c>
      <c r="P15" s="14">
        <v>3</v>
      </c>
      <c r="Q15" s="14">
        <v>1</v>
      </c>
      <c r="R15" s="14">
        <f t="shared" si="10"/>
        <v>17</v>
      </c>
      <c r="S15" s="14">
        <v>9</v>
      </c>
      <c r="T15" s="14">
        <v>8</v>
      </c>
      <c r="U15" s="14">
        <f t="shared" si="11"/>
        <v>11</v>
      </c>
      <c r="V15" s="14">
        <v>11</v>
      </c>
    </row>
    <row r="16" spans="1:24" ht="15.75" x14ac:dyDescent="0.25">
      <c r="A16" s="15" t="s">
        <v>38</v>
      </c>
      <c r="B16" s="14">
        <f t="shared" si="6"/>
        <v>51</v>
      </c>
      <c r="C16" s="14">
        <f t="shared" si="7"/>
        <v>36.956521739130437</v>
      </c>
      <c r="D16" s="14">
        <f t="shared" si="8"/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9"/>
        <v>10</v>
      </c>
      <c r="J16" s="14">
        <v>5</v>
      </c>
      <c r="K16" s="14">
        <v>5</v>
      </c>
      <c r="L16" s="14">
        <v>0</v>
      </c>
      <c r="M16" s="14">
        <v>0</v>
      </c>
      <c r="N16" s="14">
        <f t="shared" ref="N12:N16" si="12">SUM(O16,P16,Q16,R16)</f>
        <v>25</v>
      </c>
      <c r="O16" s="14">
        <v>5</v>
      </c>
      <c r="P16" s="14">
        <v>6</v>
      </c>
      <c r="Q16" s="14">
        <v>7</v>
      </c>
      <c r="R16" s="14">
        <f t="shared" si="10"/>
        <v>7</v>
      </c>
      <c r="S16" s="14">
        <v>7</v>
      </c>
      <c r="T16" s="14">
        <v>0</v>
      </c>
      <c r="U16" s="14">
        <f t="shared" si="11"/>
        <v>9</v>
      </c>
      <c r="V16" s="14">
        <v>9</v>
      </c>
    </row>
    <row r="17" spans="1:2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4" x14ac:dyDescent="0.25">
      <c r="B18" t="s">
        <v>1</v>
      </c>
      <c r="E18" s="2"/>
    </row>
    <row r="19" spans="1:24" x14ac:dyDescent="0.25">
      <c r="A19" s="3" t="s">
        <v>20</v>
      </c>
      <c r="B19" s="21" t="s">
        <v>40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24" x14ac:dyDescent="0.25">
      <c r="A20" s="4" t="s">
        <v>21</v>
      </c>
      <c r="B20" s="21" t="s">
        <v>41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2" spans="1:24" x14ac:dyDescent="0.25">
      <c r="A22" s="4" t="s">
        <v>22</v>
      </c>
      <c r="B22" s="21" t="s">
        <v>42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24" ht="18.75" x14ac:dyDescent="0.25">
      <c r="A23" s="4" t="s">
        <v>23</v>
      </c>
      <c r="B23" s="21" t="s">
        <v>43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W23" s="7"/>
      <c r="X23" s="7"/>
    </row>
    <row r="24" spans="1:24" ht="15.75" customHeight="1" x14ac:dyDescent="0.25">
      <c r="W24" s="8"/>
      <c r="X24" s="8"/>
    </row>
    <row r="25" spans="1:24" x14ac:dyDescent="0.25">
      <c r="A25" s="4" t="s">
        <v>24</v>
      </c>
      <c r="B25" s="21" t="s">
        <v>44</v>
      </c>
      <c r="C25" s="21"/>
      <c r="D25" s="21"/>
      <c r="E25" s="21"/>
      <c r="F25" s="21"/>
      <c r="G25" s="21"/>
      <c r="W25" s="1"/>
      <c r="X25" s="1"/>
    </row>
    <row r="26" spans="1:24" ht="15.75" x14ac:dyDescent="0.25">
      <c r="W26" s="9"/>
      <c r="X26" s="9"/>
    </row>
    <row r="27" spans="1:24" ht="56.25" x14ac:dyDescent="0.25">
      <c r="A27" s="7" t="s">
        <v>60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0"/>
      <c r="X27" s="10"/>
    </row>
    <row r="28" spans="1:24" ht="31.5" x14ac:dyDescent="0.25">
      <c r="A28" s="8" t="s">
        <v>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ht="15.75" x14ac:dyDescent="0.25">
      <c r="A30" s="26" t="s">
        <v>34</v>
      </c>
      <c r="B30" s="26"/>
      <c r="C30" s="2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4" ht="15.75" thickBot="1" x14ac:dyDescent="0.3">
      <c r="A31" s="30" t="s">
        <v>39</v>
      </c>
      <c r="B31" s="30"/>
      <c r="C31" s="3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4" ht="15.75" thickBot="1" x14ac:dyDescent="0.3">
      <c r="A32" s="35" t="s">
        <v>33</v>
      </c>
      <c r="B32" s="37" t="s">
        <v>26</v>
      </c>
      <c r="C32" s="39" t="s">
        <v>27</v>
      </c>
      <c r="D32" s="41" t="s">
        <v>2</v>
      </c>
      <c r="E32" s="32"/>
      <c r="F32" s="32"/>
      <c r="G32" s="32"/>
      <c r="H32" s="33"/>
      <c r="I32" s="31" t="s">
        <v>3</v>
      </c>
      <c r="J32" s="32"/>
      <c r="K32" s="32"/>
      <c r="L32" s="32"/>
      <c r="M32" s="33"/>
      <c r="N32" s="31" t="s">
        <v>4</v>
      </c>
      <c r="O32" s="32"/>
      <c r="P32" s="32"/>
      <c r="Q32" s="33"/>
      <c r="R32" s="31" t="s">
        <v>5</v>
      </c>
      <c r="S32" s="32"/>
      <c r="T32" s="33"/>
      <c r="U32" s="31" t="s">
        <v>6</v>
      </c>
      <c r="V32" s="34"/>
    </row>
    <row r="33" spans="1:22" ht="90.75" thickBot="1" x14ac:dyDescent="0.3">
      <c r="A33" s="36"/>
      <c r="B33" s="38"/>
      <c r="C33" s="40"/>
      <c r="D33" s="17" t="s">
        <v>28</v>
      </c>
      <c r="E33" s="18" t="s">
        <v>7</v>
      </c>
      <c r="F33" s="18" t="s">
        <v>8</v>
      </c>
      <c r="G33" s="18" t="s">
        <v>9</v>
      </c>
      <c r="H33" s="18" t="s">
        <v>10</v>
      </c>
      <c r="I33" s="18" t="s">
        <v>29</v>
      </c>
      <c r="J33" s="18" t="s">
        <v>11</v>
      </c>
      <c r="K33" s="18" t="s">
        <v>12</v>
      </c>
      <c r="L33" s="18" t="s">
        <v>13</v>
      </c>
      <c r="M33" s="18" t="s">
        <v>14</v>
      </c>
      <c r="N33" s="18" t="s">
        <v>30</v>
      </c>
      <c r="O33" s="18" t="s">
        <v>15</v>
      </c>
      <c r="P33" s="18" t="s">
        <v>9</v>
      </c>
      <c r="Q33" s="19" t="s">
        <v>16</v>
      </c>
      <c r="R33" s="18" t="s">
        <v>31</v>
      </c>
      <c r="S33" s="18" t="s">
        <v>17</v>
      </c>
      <c r="T33" s="18" t="s">
        <v>18</v>
      </c>
      <c r="U33" s="20" t="s">
        <v>32</v>
      </c>
      <c r="V33" s="19" t="s">
        <v>19</v>
      </c>
    </row>
    <row r="34" spans="1:22" ht="30" x14ac:dyDescent="0.25">
      <c r="A34" s="11" t="s">
        <v>57</v>
      </c>
      <c r="B34" s="12"/>
      <c r="C34" s="12" t="s">
        <v>46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 x14ac:dyDescent="0.25">
      <c r="A35" s="11" t="s">
        <v>58</v>
      </c>
      <c r="B35" s="12"/>
      <c r="C35" s="12" t="s">
        <v>46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11" t="s">
        <v>48</v>
      </c>
      <c r="B36" s="12"/>
      <c r="C36" s="12" t="s">
        <v>45</v>
      </c>
      <c r="D36" s="12" t="s">
        <v>45</v>
      </c>
      <c r="E36" s="12" t="s">
        <v>45</v>
      </c>
      <c r="F36" s="12" t="s">
        <v>45</v>
      </c>
      <c r="G36" s="12" t="s">
        <v>45</v>
      </c>
      <c r="H36" s="12" t="s">
        <v>45</v>
      </c>
      <c r="I36" s="12" t="s">
        <v>45</v>
      </c>
      <c r="J36" s="12" t="s">
        <v>45</v>
      </c>
      <c r="K36" s="12" t="s">
        <v>45</v>
      </c>
      <c r="L36" s="12" t="s">
        <v>45</v>
      </c>
      <c r="M36" s="12" t="s">
        <v>45</v>
      </c>
      <c r="N36" s="12" t="s">
        <v>45</v>
      </c>
      <c r="O36" s="12" t="s">
        <v>45</v>
      </c>
      <c r="P36" s="12" t="s">
        <v>45</v>
      </c>
      <c r="Q36" s="12" t="s">
        <v>45</v>
      </c>
      <c r="R36" s="12" t="s">
        <v>45</v>
      </c>
      <c r="S36" s="12" t="s">
        <v>45</v>
      </c>
      <c r="T36" s="12" t="s">
        <v>45</v>
      </c>
      <c r="U36" s="12" t="s">
        <v>45</v>
      </c>
      <c r="V36" s="12" t="s">
        <v>45</v>
      </c>
    </row>
    <row r="37" spans="1:22" x14ac:dyDescent="0.25">
      <c r="A37" s="11" t="s">
        <v>59</v>
      </c>
      <c r="B37" s="12"/>
      <c r="C37" s="12" t="s">
        <v>51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11" t="s">
        <v>52</v>
      </c>
      <c r="B38" s="12"/>
      <c r="C38" s="12" t="s">
        <v>45</v>
      </c>
      <c r="D38" s="12" t="s">
        <v>45</v>
      </c>
      <c r="E38" s="12" t="s">
        <v>45</v>
      </c>
      <c r="F38" s="12" t="s">
        <v>45</v>
      </c>
      <c r="G38" s="12" t="s">
        <v>45</v>
      </c>
      <c r="H38" s="12" t="s">
        <v>45</v>
      </c>
      <c r="I38" s="12" t="s">
        <v>45</v>
      </c>
      <c r="J38" s="12" t="s">
        <v>45</v>
      </c>
      <c r="K38" s="12" t="s">
        <v>45</v>
      </c>
      <c r="L38" s="12" t="s">
        <v>45</v>
      </c>
      <c r="M38" s="12" t="s">
        <v>45</v>
      </c>
      <c r="N38" s="12" t="s">
        <v>45</v>
      </c>
      <c r="O38" s="12" t="s">
        <v>45</v>
      </c>
      <c r="P38" s="12" t="s">
        <v>45</v>
      </c>
      <c r="Q38" s="12" t="s">
        <v>45</v>
      </c>
      <c r="R38" s="12" t="s">
        <v>45</v>
      </c>
      <c r="S38" s="12" t="s">
        <v>45</v>
      </c>
      <c r="T38" s="12" t="s">
        <v>45</v>
      </c>
      <c r="U38" s="12" t="s">
        <v>45</v>
      </c>
      <c r="V38" s="12" t="s">
        <v>45</v>
      </c>
    </row>
    <row r="39" spans="1:22" x14ac:dyDescent="0.25">
      <c r="A39" s="11" t="s">
        <v>55</v>
      </c>
      <c r="B39" s="12"/>
      <c r="C39" s="12" t="s">
        <v>45</v>
      </c>
      <c r="D39" s="12" t="s">
        <v>45</v>
      </c>
      <c r="E39" s="12" t="s">
        <v>45</v>
      </c>
      <c r="F39" s="12" t="s">
        <v>45</v>
      </c>
      <c r="G39" s="12" t="s">
        <v>45</v>
      </c>
      <c r="H39" s="12" t="s">
        <v>45</v>
      </c>
      <c r="I39" s="12" t="s">
        <v>45</v>
      </c>
      <c r="J39" s="12" t="s">
        <v>45</v>
      </c>
      <c r="K39" s="12" t="s">
        <v>45</v>
      </c>
      <c r="L39" s="12" t="s">
        <v>45</v>
      </c>
      <c r="M39" s="12" t="s">
        <v>45</v>
      </c>
      <c r="N39" s="12" t="s">
        <v>45</v>
      </c>
      <c r="O39" s="12" t="s">
        <v>45</v>
      </c>
      <c r="P39" s="12" t="s">
        <v>45</v>
      </c>
      <c r="Q39" s="12" t="s">
        <v>45</v>
      </c>
      <c r="R39" s="12" t="s">
        <v>45</v>
      </c>
      <c r="S39" s="12" t="s">
        <v>45</v>
      </c>
      <c r="T39" s="12" t="s">
        <v>45</v>
      </c>
      <c r="U39" s="12" t="s">
        <v>45</v>
      </c>
      <c r="V39" s="12" t="s">
        <v>45</v>
      </c>
    </row>
    <row r="42" spans="1:22" x14ac:dyDescent="0.25">
      <c r="B42" t="s">
        <v>1</v>
      </c>
      <c r="E42" s="2"/>
    </row>
    <row r="43" spans="1:22" x14ac:dyDescent="0.25">
      <c r="A43" s="6" t="s">
        <v>20</v>
      </c>
      <c r="B43" s="21" t="s">
        <v>40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22" x14ac:dyDescent="0.25">
      <c r="A44" s="4" t="s">
        <v>21</v>
      </c>
      <c r="B44" s="21" t="s">
        <v>41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6" spans="1:22" x14ac:dyDescent="0.25">
      <c r="A46" s="4" t="s">
        <v>22</v>
      </c>
      <c r="B46" s="21" t="s">
        <v>42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22" x14ac:dyDescent="0.25">
      <c r="A47" s="4" t="s">
        <v>23</v>
      </c>
      <c r="B47" s="21" t="s">
        <v>43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9" spans="1:7" x14ac:dyDescent="0.25">
      <c r="A49" s="4" t="s">
        <v>24</v>
      </c>
      <c r="B49" s="21" t="s">
        <v>44</v>
      </c>
      <c r="C49" s="21"/>
      <c r="D49" s="21"/>
      <c r="E49" s="21"/>
      <c r="F49" s="21"/>
      <c r="G49" s="21"/>
    </row>
  </sheetData>
  <mergeCells count="34">
    <mergeCell ref="A30:C30"/>
    <mergeCell ref="A31:C31"/>
    <mergeCell ref="N32:Q32"/>
    <mergeCell ref="R32:T32"/>
    <mergeCell ref="U32:V32"/>
    <mergeCell ref="A32:A33"/>
    <mergeCell ref="B32:B33"/>
    <mergeCell ref="C32:C33"/>
    <mergeCell ref="D32:H32"/>
    <mergeCell ref="I32:M32"/>
    <mergeCell ref="A1:X1"/>
    <mergeCell ref="A2:X2"/>
    <mergeCell ref="A4:C4"/>
    <mergeCell ref="D4:X4"/>
    <mergeCell ref="A5:C5"/>
    <mergeCell ref="D5:X5"/>
    <mergeCell ref="A6:A7"/>
    <mergeCell ref="B22:O22"/>
    <mergeCell ref="B23:O23"/>
    <mergeCell ref="B25:G25"/>
    <mergeCell ref="U6:V6"/>
    <mergeCell ref="B19:O19"/>
    <mergeCell ref="B20:O20"/>
    <mergeCell ref="B6:B7"/>
    <mergeCell ref="C6:C7"/>
    <mergeCell ref="D6:H6"/>
    <mergeCell ref="I6:M6"/>
    <mergeCell ref="N6:Q6"/>
    <mergeCell ref="R6:T6"/>
    <mergeCell ref="B43:O43"/>
    <mergeCell ref="B44:O44"/>
    <mergeCell ref="B46:O46"/>
    <mergeCell ref="B47:O47"/>
    <mergeCell ref="B49:G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english</cp:lastModifiedBy>
  <dcterms:created xsi:type="dcterms:W3CDTF">2014-05-20T07:38:59Z</dcterms:created>
  <dcterms:modified xsi:type="dcterms:W3CDTF">2014-06-03T08:11:04Z</dcterms:modified>
</cp:coreProperties>
</file>